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5\INFORMACION CONTABLE\DESGLOSE Y MEMORIA\"/>
    </mc:Choice>
  </mc:AlternateContent>
  <bookViews>
    <workbookView xWindow="0" yWindow="0" windowWidth="19200" windowHeight="11460"/>
  </bookViews>
  <sheets>
    <sheet name="NOTAS" sheetId="1" r:id="rId1"/>
  </sheets>
  <definedNames>
    <definedName name="_xlnm.Print_Area" localSheetId="0">NOTAS!$A$1:$F$502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6" i="1" l="1"/>
  <c r="C486" i="1"/>
  <c r="B486" i="1"/>
  <c r="D463" i="1"/>
  <c r="D444" i="1"/>
  <c r="D431" i="1"/>
  <c r="D424" i="1"/>
  <c r="B412" i="1"/>
  <c r="B328" i="1"/>
  <c r="B258" i="1"/>
  <c r="B253" i="1"/>
  <c r="B245" i="1"/>
  <c r="B244" i="1"/>
  <c r="B239" i="1"/>
  <c r="B246" i="1" s="1"/>
  <c r="B233" i="1"/>
  <c r="B234" i="1" s="1"/>
  <c r="B235" i="1" s="1"/>
  <c r="B202" i="1"/>
  <c r="B193" i="1"/>
  <c r="B184" i="1"/>
  <c r="B176" i="1"/>
  <c r="B156" i="1"/>
  <c r="B147" i="1"/>
  <c r="B140" i="1"/>
  <c r="D136" i="1"/>
  <c r="D140" i="1" s="1"/>
  <c r="C136" i="1"/>
  <c r="C140" i="1" s="1"/>
  <c r="B73" i="1"/>
  <c r="B66" i="1"/>
  <c r="B56" i="1"/>
  <c r="E45" i="1"/>
  <c r="D45" i="1"/>
  <c r="C45" i="1"/>
  <c r="B41" i="1"/>
  <c r="B45" i="1" s="1"/>
  <c r="D33" i="1"/>
  <c r="C33" i="1"/>
  <c r="B33" i="1"/>
  <c r="D22" i="1"/>
  <c r="B22" i="1"/>
  <c r="B247" i="1" l="1"/>
  <c r="D437" i="1"/>
  <c r="D472" i="1"/>
  <c r="B240" i="1"/>
</calcChain>
</file>

<file path=xl/sharedStrings.xml><?xml version="1.0" encoding="utf-8"?>
<sst xmlns="http://schemas.openxmlformats.org/spreadsheetml/2006/main" count="424" uniqueCount="364">
  <si>
    <t xml:space="preserve">NOTAS A LOS ESTADOS FINANCIEROS </t>
  </si>
  <si>
    <t>Al 30 de Septiembre del 2015</t>
  </si>
  <si>
    <t>Ente Público:</t>
  </si>
  <si>
    <t>INSTITUTO TECNOLOGICO SUPERIOR DEL SUR DE GUANAJUATO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</si>
  <si>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</si>
  <si>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</si>
  <si>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</si>
  <si>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</si>
  <si>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</si>
  <si>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</si>
  <si>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</si>
  <si>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</si>
  <si>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 Inversiones a 3 meses</t>
  </si>
  <si>
    <t>1121106002 Inversión Bajío 988683</t>
  </si>
  <si>
    <t>Pagare Directo  Invertido en Mesa de Dinero A+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</si>
  <si>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</si>
  <si>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</si>
  <si>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</si>
  <si>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</si>
  <si>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</si>
  <si>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a CP</t>
  </si>
  <si>
    <t>1124 Ingresos por Recuperar CP</t>
  </si>
  <si>
    <t>ESF-03 DEUDORES P/RECUPERAR</t>
  </si>
  <si>
    <t>90 DIAS</t>
  </si>
  <si>
    <t>180 DIAS</t>
  </si>
  <si>
    <t>365 DIAS</t>
  </si>
  <si>
    <t>1123101002 Gastos a Reserva de Comprobar</t>
  </si>
  <si>
    <t>1123102001 Funcionarios y Empleados</t>
  </si>
  <si>
    <t>1123103301 Subsidio al Empleo</t>
  </si>
  <si>
    <t>1123106001 Otros Deudores Diversos</t>
  </si>
  <si>
    <t xml:space="preserve"> </t>
  </si>
  <si>
    <t>1123 Deudores por Cobrar a CP</t>
  </si>
  <si>
    <t xml:space="preserve">1125102001 Fondo Fijo </t>
  </si>
  <si>
    <t>* BIENES DISPONIBLES PARA SU TRANSFORMACIÓN O CONSUMO.</t>
  </si>
  <si>
    <t>ESF-05 INVENTARIO Y ALMACENES</t>
  </si>
  <si>
    <t>METODO</t>
  </si>
  <si>
    <t>1140 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</si>
  <si>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</si>
  <si>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</si>
  <si>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</si>
  <si>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</si>
  <si>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</si>
  <si>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</si>
  <si>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Analogos</t>
  </si>
  <si>
    <t>ESF-07 PARTICIPACIONES Y APORT. 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</si>
  <si>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</si>
  <si>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</si>
  <si>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</si>
  <si>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</si>
  <si>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</si>
  <si>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</si>
  <si>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</si>
  <si>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</si>
  <si>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Terrenos a Valor Histórico</t>
  </si>
  <si>
    <t>1233583001 Edificios a Valor Histórico</t>
  </si>
  <si>
    <t>1236200002 Const Proceso de Cierre</t>
  </si>
  <si>
    <t>1236262200 Edificación no Habitacional</t>
  </si>
  <si>
    <t>1230 BIENES INMUEBLES, INFRAESTRUCTURA</t>
  </si>
  <si>
    <t>1241151100 Muebles de Oficina y Estanteria 2011</t>
  </si>
  <si>
    <t>1241151101 Muebles de Oficina y Estanteria  2010</t>
  </si>
  <si>
    <t>1241351500 Equipo de Cómputo y Tecnologías de la Inf. 2011</t>
  </si>
  <si>
    <t>1241351501 Equipo de Computo y Tecnologías de la Inf. 2010</t>
  </si>
  <si>
    <t>1241951901 Otro mob y Eq. Educacional y Recreativo 2010</t>
  </si>
  <si>
    <t>1242152100 Equipo y Aparatos Audiovisuales 2011</t>
  </si>
  <si>
    <t>1242252200 Aparatos Deportivos 2011</t>
  </si>
  <si>
    <t>1242352300 Cámaras Fotograficas y de Video 2011</t>
  </si>
  <si>
    <t>1242952900 Otro Mob y Eq Educacional y Recreativo 2011</t>
  </si>
  <si>
    <t>1242952901 Otro Mob y Eq Educacional y Recreativo 2010</t>
  </si>
  <si>
    <t>1243153100 Equipo Médico y Lab 2011</t>
  </si>
  <si>
    <t>1243153101 Equipo Médico y Lab 2010</t>
  </si>
  <si>
    <t>1243253200 Instrumental Médico y Lab. 2011</t>
  </si>
  <si>
    <t>1243253201 Instrumental Médico y Lab. 2010</t>
  </si>
  <si>
    <t>1244154100 Automóviles y Camiones 2011</t>
  </si>
  <si>
    <t>1244154101 Automóviles y Camiones 2010</t>
  </si>
  <si>
    <t>1246256200 Maquinaria y Equipo Industrial 2011</t>
  </si>
  <si>
    <t>1246256201 Maquinaria y Equipo Industrial 2010</t>
  </si>
  <si>
    <t>1246556500 Equipo de Comunicación y Telecomunicación 2011</t>
  </si>
  <si>
    <t>1246556501 Equipo de Comunicación y Telecomunicación 2010</t>
  </si>
  <si>
    <t>1246656601 Equipo de Generación Elect. 2010</t>
  </si>
  <si>
    <t>1246756700 Herramientas y Maq Herramientas 2011</t>
  </si>
  <si>
    <t>1246756701 Herramientas y Maq Herramientas 2010</t>
  </si>
  <si>
    <t>1246956901 Otros Equipos 2010</t>
  </si>
  <si>
    <t>1247151301 Bienes Artísticos Culturales y Cientificos 2010</t>
  </si>
  <si>
    <t>1240 BIENES MUEBLES</t>
  </si>
  <si>
    <t>1263151101 Muebles de Oficina y Estanteria 2010</t>
  </si>
  <si>
    <t>1263151301 Bienes Artísticos Culturales yu Cientificos 2010</t>
  </si>
  <si>
    <t>1263151501 Eq de computo y Tecnlogías de la Inf.</t>
  </si>
  <si>
    <t>1263151901 Otros Mobiliarios y Eq de Admon 2010</t>
  </si>
  <si>
    <t>1263252101 Equipos y Aparatos Audiovisuales 2010</t>
  </si>
  <si>
    <t>1263252201 Aparatos Deportivos 2010</t>
  </si>
  <si>
    <t>1263252301 Cámaras Fotográficas y de Video 2010</t>
  </si>
  <si>
    <t>1263252901 Otro Mob y Eq Educacional y Recreativo</t>
  </si>
  <si>
    <t>1263353101 Equipo Médico y de Lab 2010</t>
  </si>
  <si>
    <t>1263353201 Instrumental Médico y de Lab 2010</t>
  </si>
  <si>
    <t>1263454101 Automóviles y Camiones 2010</t>
  </si>
  <si>
    <t>1263656201 Maquinaria y Equipo Industrial 2010</t>
  </si>
  <si>
    <t>1263656501 Equipo de Comunicación y Telecomunicación 2010</t>
  </si>
  <si>
    <t xml:space="preserve">1263656601 Eq. De Generación Elect. </t>
  </si>
  <si>
    <t>1263656701 Herramientas y Maq. Herramientas 2010</t>
  </si>
  <si>
    <t>1263656901 Otros Equipos 2010</t>
  </si>
  <si>
    <t xml:space="preserve">1260 Depreciación y Deterioro Acum. </t>
  </si>
  <si>
    <t>ESF-09 INTANGIBLES Y DIFERIDOS</t>
  </si>
  <si>
    <t>1250 Activos Intangibles</t>
  </si>
  <si>
    <t>1273034500  Seguro de Bienes Pat</t>
  </si>
  <si>
    <t>1273134500  Consumo de Seg. Bien</t>
  </si>
  <si>
    <t>1270 Activos Diferidos</t>
  </si>
  <si>
    <t>1260 Amortización Acumulada</t>
  </si>
  <si>
    <t>ESF-10   ESTIMACIONES Y DETERIOROS</t>
  </si>
  <si>
    <t>1280 Estimaciones y Deterioros</t>
  </si>
  <si>
    <t>ESF-11 OTROS ACTIVOS</t>
  </si>
  <si>
    <t>CARACTERÍSTICAS</t>
  </si>
  <si>
    <t>1290 Otros Activos Circulantes</t>
  </si>
  <si>
    <t>PASIVO</t>
  </si>
  <si>
    <t>ESF-12 CUENTAS Y DOC. POR PAGAR</t>
  </si>
  <si>
    <t>2111101001  Sueldos por pagar</t>
  </si>
  <si>
    <t>2117101003 ISR Salarios por Pagar</t>
  </si>
  <si>
    <t>2117101004 ISR Asimilados por Pagar</t>
  </si>
  <si>
    <t>2117101010 ISR Retención por Honorarios</t>
  </si>
  <si>
    <t>2117102001 Cedular Honorarios 1%</t>
  </si>
  <si>
    <t>2117901003 Cuotas Sindicales</t>
  </si>
  <si>
    <t>2117902001 Fondo de Ahorro</t>
  </si>
  <si>
    <t>2117910001  Vivienda</t>
  </si>
  <si>
    <t>2117918001 DIVO 5% al millar</t>
  </si>
  <si>
    <t>2119905001 Acreedores Diversos</t>
  </si>
  <si>
    <t>2119905003 Anticipo a Clientes</t>
  </si>
  <si>
    <t>2119905004 Partidas en Concil. Bancarias</t>
  </si>
  <si>
    <t>2119905006 Acreedores Varios</t>
  </si>
  <si>
    <t>2119905021 Pasivos Cheques Cancelados</t>
  </si>
  <si>
    <t>0</t>
  </si>
  <si>
    <t>ESF-13 OTROS PASIVOS DIFERIDOS A CORTO PLAZO</t>
  </si>
  <si>
    <t>NATURALEZA</t>
  </si>
  <si>
    <t>2159  Otros Pasivos Diferidos a Corto Plazo</t>
  </si>
  <si>
    <t>ESF-13 FONDOS Y BIENES DE TERCEROS EN GARANTÍA Y/O ADMINISTRACIÓN A CORTO PLAZO</t>
  </si>
  <si>
    <t>2160 Fondos y Bienes de Terceros en Garantía y/o Administración a corto plazo</t>
  </si>
  <si>
    <t>ESF-13 PASIVO DIFERIDO A LARGO PLAZO</t>
  </si>
  <si>
    <t>2240 Pasivo Diferido a Largo Plazo</t>
  </si>
  <si>
    <t>ESF-14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</si>
  <si>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</si>
  <si>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</si>
  <si>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</si>
  <si>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</si>
  <si>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</si>
  <si>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4151510253 Por concepto de Renta</t>
  </si>
  <si>
    <t>4151510261 Renta de Espacios Diversos</t>
  </si>
  <si>
    <t>4151 Produc. Derivados del Uso y Aprov.</t>
  </si>
  <si>
    <t>4159510701 Por concepto de Fichas</t>
  </si>
  <si>
    <t>4159510710 Reexpedición de Credenciales</t>
  </si>
  <si>
    <t>4159510805 Por Concepto de Cursos de Idiomas</t>
  </si>
  <si>
    <t>4159510820 Por Concepto de Cursos Otros</t>
  </si>
  <si>
    <t>4159510903 Examenes de Inglés</t>
  </si>
  <si>
    <t>4159511100 Otros</t>
  </si>
  <si>
    <t>4159 Otros Productos que generan Ing.</t>
  </si>
  <si>
    <t>4150 Productos de Tipo Corriente</t>
  </si>
  <si>
    <t>4169610162  Apoyo Ecónomico para residencias profesionales</t>
  </si>
  <si>
    <t>4169610903  Recurso Interinstitucional</t>
  </si>
  <si>
    <t>4169 Otros Aprovechamientos</t>
  </si>
  <si>
    <t>4160 Aprovechamientos de Tipo Corriente</t>
  </si>
  <si>
    <t>Ingresos de Gestión</t>
  </si>
  <si>
    <t>4213831000 Convenio Servicios Personales</t>
  </si>
  <si>
    <t>4213832000 Convenio Materiales y Suministros</t>
  </si>
  <si>
    <t>4213833000 Convenio Servicios Generales</t>
  </si>
  <si>
    <t>4213 Convenios</t>
  </si>
  <si>
    <t>4210 Participaciones y Aportaciones</t>
  </si>
  <si>
    <t>4221911000 Servicios Personales</t>
  </si>
  <si>
    <t>4221912000 Materiales y Suministros</t>
  </si>
  <si>
    <t>4221913000 Servicios Generales</t>
  </si>
  <si>
    <t>4221 Trans. Internas y Asig. Al Secto</t>
  </si>
  <si>
    <t>4220 Transferencias, Asignaciones y Sub.</t>
  </si>
  <si>
    <t>Participaciones y Aportaciones</t>
  </si>
  <si>
    <t>ERA-02 OTROS INGRESOS Y BENEFICIOS</t>
  </si>
  <si>
    <t>4310 Ingresos Financieros</t>
  </si>
  <si>
    <t>4311511001 Intereses Normales</t>
  </si>
  <si>
    <t>GASTOS Y OTRAS PÉRDIDAS</t>
  </si>
  <si>
    <t>ERA-03 GASTOS</t>
  </si>
  <si>
    <t>%GASTO</t>
  </si>
  <si>
    <t>EXPLICACION</t>
  </si>
  <si>
    <t>5111113000  Sueldos Base</t>
  </si>
  <si>
    <t>5112121000  Honorarios Asimilables a Salarios</t>
  </si>
  <si>
    <t>5113131000  Primas por años de servicios</t>
  </si>
  <si>
    <t>5113132000  Primas de vacas.</t>
  </si>
  <si>
    <t>5114141000  Aportaciones de Seguridad Social</t>
  </si>
  <si>
    <t>5114142000  Aportaciones a Fondo de Viviendas</t>
  </si>
  <si>
    <t>5115154000  Prestaciones Contractuales</t>
  </si>
  <si>
    <t>5115159000 Otras Prestaciones</t>
  </si>
  <si>
    <t>5121211000  Materiales y Utiles de Oficina</t>
  </si>
  <si>
    <t>5121214000  Mat., Utiles y Equipo</t>
  </si>
  <si>
    <t>5121216000  Material de Limpieza</t>
  </si>
  <si>
    <t>5121217000  Materiales y Utiles de Enseñanza</t>
  </si>
  <si>
    <t>5121218000  Mat. R. ID. B. Y P</t>
  </si>
  <si>
    <t>5122221000  Alimentación de Personas</t>
  </si>
  <si>
    <t>5124244000  Madera y Productos D</t>
  </si>
  <si>
    <t>5124246000  Material Eléctrico y Electrónico</t>
  </si>
  <si>
    <t>5124247000 Artículos Metálicos</t>
  </si>
  <si>
    <t>5124249000 Otros Materiales</t>
  </si>
  <si>
    <t>5125252000  Fertilizantes</t>
  </si>
  <si>
    <t>5125253000  Medicinas y Productos</t>
  </si>
  <si>
    <t>5125256000  Fib. Sint. Hule</t>
  </si>
  <si>
    <t>5125259000  Otros Productos Químicos</t>
  </si>
  <si>
    <t>5126261000  Combustibles y Lub</t>
  </si>
  <si>
    <t>5127273000  Artículos Deportivos</t>
  </si>
  <si>
    <t>5126291000  Herramientas Menores</t>
  </si>
  <si>
    <t>5129292000  Refacciones y Acces.</t>
  </si>
  <si>
    <t>5129294000  Refacciones y Acces.</t>
  </si>
  <si>
    <t>5129298000  Ref. Maq. Y O. Eq.</t>
  </si>
  <si>
    <t>5131311000  Servicio de Energía Eléctrica</t>
  </si>
  <si>
    <t>5131314000  Telefonía Trandicional</t>
  </si>
  <si>
    <t>5131315000  Telefonía Celular</t>
  </si>
  <si>
    <t>5131317000  Serv. Acceso a Internet</t>
  </si>
  <si>
    <t>5131318000  Servicios Postales y Telegráficos</t>
  </si>
  <si>
    <t>5132323000  Arre. M. y Eq. Edu.</t>
  </si>
  <si>
    <t>5132325000  Arrendamiento de Eq.</t>
  </si>
  <si>
    <t>5132327000  Arre. Act. Intangibles</t>
  </si>
  <si>
    <t>5132329000  Otros Arrendamientos</t>
  </si>
  <si>
    <t>5133331000  Serv. Legales</t>
  </si>
  <si>
    <t>5133333000  Serv. Consult. Adm.</t>
  </si>
  <si>
    <t>5133334000  Capacitación</t>
  </si>
  <si>
    <t>5133336000  Servs. Apoyo Admvo.</t>
  </si>
  <si>
    <t>5133338000  Servicios de Vigilancia</t>
  </si>
  <si>
    <t>5133339000  Servicios Profesionales</t>
  </si>
  <si>
    <t>5134134500  Seguros de Bienes Patrimoniales</t>
  </si>
  <si>
    <t>5134345000  Seguros de Bienes Patrimoniales</t>
  </si>
  <si>
    <t>5134348000  Comisiones por Ventas</t>
  </si>
  <si>
    <t>5135351000  Conserv. Y Mantenimiento</t>
  </si>
  <si>
    <t>5135352000  Inst., Repar. Mtto.</t>
  </si>
  <si>
    <t xml:space="preserve">5135355000  Repar. Y Mtto. De Eq. </t>
  </si>
  <si>
    <t>5135357000  Inst., Rep y Mtto.</t>
  </si>
  <si>
    <t>5136361100  Difusión por Radio</t>
  </si>
  <si>
    <t xml:space="preserve">5136361200  Difusión por Medios Alternativos </t>
  </si>
  <si>
    <t>5137371000  Pasajes Aereos</t>
  </si>
  <si>
    <t>5137372000  Pasajes Terrestres</t>
  </si>
  <si>
    <t>5137375000  Viáticos en el País</t>
  </si>
  <si>
    <t>5137379000  Ot. Serv. Traslado</t>
  </si>
  <si>
    <t>5138382000  Gastos de Orden Social y Cultural</t>
  </si>
  <si>
    <t>5138383000  Congresos y Convenciones</t>
  </si>
  <si>
    <t>5138385000  Gastos de Representación</t>
  </si>
  <si>
    <t>5139392000  Otros Impuestos y Derechos</t>
  </si>
  <si>
    <t>5139396000  OT. Gtos. Respons.</t>
  </si>
  <si>
    <t>5139398000  Impuesto de Nómina</t>
  </si>
  <si>
    <t>5241441000  Ayudas Sociales a Personas</t>
  </si>
  <si>
    <t>5242442000  Becas O. Ayudas</t>
  </si>
  <si>
    <t>100</t>
  </si>
  <si>
    <t>III) NOTAS AL ESTADO DE VARIACIÓN A LA HACIENDA PÚBLICA</t>
  </si>
  <si>
    <t>VHP-01 PATRIMONIO CONTRIBUIDO</t>
  </si>
  <si>
    <t>MODIFICACION</t>
  </si>
  <si>
    <t>3110000001  Aportaciones</t>
  </si>
  <si>
    <t>3110000002  Baja de Activo Fijo</t>
  </si>
  <si>
    <t>3110915000  Bienes Muebles e Inmuebles</t>
  </si>
  <si>
    <t>3110916000  Obra Pública</t>
  </si>
  <si>
    <t>3111828005  Fafef Bienes Muebles e Inmuebles</t>
  </si>
  <si>
    <t>3111828006  Fafef Obra Pública</t>
  </si>
  <si>
    <t>3111835000  Convenio de Bienes Mueb</t>
  </si>
  <si>
    <t>3111836000  Convenio de Obra Pública</t>
  </si>
  <si>
    <t>3113824205  Federales de Ejercicio</t>
  </si>
  <si>
    <t>3113828005  Fafef Bienes Muebles</t>
  </si>
  <si>
    <t>3113835000  Convenio de Bienes Mueb</t>
  </si>
  <si>
    <t>3113836000  Convenio Obra Pública Ej. Anterior</t>
  </si>
  <si>
    <t>3113914205  Estatales de Ejercic.</t>
  </si>
  <si>
    <t>3113914206  Estatales de Ejercic.</t>
  </si>
  <si>
    <t>3113915000  Bienes Muebles e Inmueb</t>
  </si>
  <si>
    <t>3120000002  Donaciones de Bienes</t>
  </si>
  <si>
    <t>3120000006  Donaciones de Bienes</t>
  </si>
  <si>
    <t>VHP-02 PATRIMONIO GENERADO</t>
  </si>
  <si>
    <t>3210 Resultado del Ejercicio (Ahorro/Des</t>
  </si>
  <si>
    <t>3220000002  Resultados Acumulados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</si>
  <si>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</si>
  <si>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</si>
  <si>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</si>
  <si>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</si>
  <si>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</si>
  <si>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</si>
  <si>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</si>
  <si>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</si>
  <si>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</si>
  <si>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</si>
  <si>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3220001000  Capitalización de Recursos Propios</t>
  </si>
  <si>
    <t>3220001001  Capitalización de Remanentes</t>
  </si>
  <si>
    <t>3220690201  Aplicación de Remanente Propio</t>
  </si>
  <si>
    <t>3220690202  Aplicación de Remanente Federal</t>
  </si>
  <si>
    <t>3220690203  Aplicación de Remanente</t>
  </si>
  <si>
    <t>3243000002  Reserva por Contingencia</t>
  </si>
  <si>
    <t>SUB TOTAL</t>
  </si>
  <si>
    <t>IV) NOTAS AL ESTADO DE FLUJO DE EFECTIVO</t>
  </si>
  <si>
    <t>EFE-01 FLUJO DE EFECTIVO</t>
  </si>
  <si>
    <t>1112101001  Banamex Cta 4944</t>
  </si>
  <si>
    <t>1112102001  Bancomer Cta 7216</t>
  </si>
  <si>
    <t>1112106001  Bajío Cta 11054771001 Brillante</t>
  </si>
  <si>
    <t>1112106002  Bajío Cta 1105550</t>
  </si>
  <si>
    <t>1112106003  Bajío Cta 1105535</t>
  </si>
  <si>
    <t>1112106004  Bajío Cta 988683</t>
  </si>
  <si>
    <t>1112106006  Bajío Cta 277688</t>
  </si>
  <si>
    <t>1112106007  BAJIO Cta 11054770101 Maestra</t>
  </si>
  <si>
    <t>1112106008  BAJIO CTA 9717133 Fafef 2013</t>
  </si>
  <si>
    <t>1112106010  BAJIO 10171072 PIFIT PAOE Federal</t>
  </si>
  <si>
    <t>1112106011  BAJIO 10170660 Ministración Federal</t>
  </si>
  <si>
    <t>1112106012  BAJIO 10171049 PIFIT PAOE Estatal</t>
  </si>
  <si>
    <t>1112106013  BAJIO 10171221 PIFIT PAC Federal</t>
  </si>
  <si>
    <t>1112106014  BAJIO 12724647 PROEXOE</t>
  </si>
  <si>
    <t>1112106015  BAJIO 12914883 Remanente Federal</t>
  </si>
  <si>
    <t>1112106016  BAJIO 13348701 PROEXOE Estatal</t>
  </si>
  <si>
    <t>1112 Bancos/Tesoreria</t>
  </si>
  <si>
    <t>EFE-02 ADQ. BIENES MUEBLES E INMUEBLES</t>
  </si>
  <si>
    <t>% SUB</t>
  </si>
  <si>
    <t>1236 Construcciones en Proceso en Bienes</t>
  </si>
  <si>
    <t>INMUEBLES</t>
  </si>
  <si>
    <t>1241 Mobiliario y Equipo de Administración</t>
  </si>
  <si>
    <t>1243 Equipo e Instrumental Médico y de L</t>
  </si>
  <si>
    <t>1244 Equipo de Transporte</t>
  </si>
  <si>
    <t>1246 Maquinaria, Otros Equipos y Herrami</t>
  </si>
  <si>
    <t>MUEBLES</t>
  </si>
  <si>
    <t xml:space="preserve">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</si>
  <si>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</si>
  <si>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</si>
  <si>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2015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</si>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</sst>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-* #,##0_-;\-* #,##0_-;_-* &quot;-&quot;??_-;_-@_-"/>
    <numFmt numFmtId="167" formatCode="#,##0.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1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9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4" fillId="3" borderId="0" xfId="0" applyFont="1" applyFill="1"/>
    <xf numFmtId="0" fontId="5" fillId="0" borderId="0" xfId="0" applyFont="1" applyAlignment="1">
      <alignment horizontal="center"/>
    </xf>
    <xf numFmtId="0" fontId="3" fillId="0" borderId="0" xfId="0" applyFont="1"/>
    <xf numFmtId="0" fontId="2" fillId="3" borderId="0" xfId="0" applyFont="1" applyFill="1" applyBorder="1" applyAlignment="1">
      <alignment horizontal="left" vertic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Alignment="1"/>
    <xf numFmtId="0" fontId="2" fillId="3" borderId="2" xfId="0" applyNumberFormat="1" applyFont="1" applyFill="1" applyBorder="1" applyAlignment="1" applyProtection="1">
      <protection locked="0"/>
    </xf>
    <xf numFmtId="0" fontId="3" fillId="3" borderId="2" xfId="0" applyFont="1" applyFill="1" applyBorder="1"/>
    <xf numFmtId="0" fontId="6" fillId="3" borderId="2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9" fillId="3" borderId="0" xfId="0" applyFont="1" applyFill="1" applyBorder="1"/>
    <xf numFmtId="0" fontId="5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164" fontId="3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3" fillId="3" borderId="5" xfId="0" applyNumberFormat="1" applyFont="1" applyFill="1" applyBorder="1"/>
    <xf numFmtId="165" fontId="3" fillId="3" borderId="5" xfId="0" applyNumberFormat="1" applyFont="1" applyFill="1" applyBorder="1"/>
    <xf numFmtId="164" fontId="3" fillId="3" borderId="5" xfId="0" applyNumberFormat="1" applyFont="1" applyFill="1" applyBorder="1" applyAlignment="1">
      <alignment wrapText="1"/>
    </xf>
    <xf numFmtId="49" fontId="2" fillId="3" borderId="6" xfId="0" applyNumberFormat="1" applyFont="1" applyFill="1" applyBorder="1" applyAlignment="1">
      <alignment horizontal="left"/>
    </xf>
    <xf numFmtId="164" fontId="3" fillId="3" borderId="6" xfId="0" applyNumberFormat="1" applyFont="1" applyFill="1" applyBorder="1"/>
    <xf numFmtId="3" fontId="2" fillId="2" borderId="3" xfId="0" applyNumberFormat="1" applyFont="1" applyFill="1" applyBorder="1" applyAlignment="1">
      <alignment horizontal="right" vertical="center"/>
    </xf>
    <xf numFmtId="0" fontId="10" fillId="3" borderId="0" xfId="0" applyFont="1" applyFill="1" applyBorder="1"/>
    <xf numFmtId="49" fontId="2" fillId="3" borderId="0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/>
    <xf numFmtId="3" fontId="5" fillId="3" borderId="5" xfId="0" applyNumberFormat="1" applyFont="1" applyFill="1" applyBorder="1"/>
    <xf numFmtId="3" fontId="3" fillId="3" borderId="6" xfId="0" applyNumberFormat="1" applyFont="1" applyFill="1" applyBorder="1"/>
    <xf numFmtId="0" fontId="5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3" fillId="3" borderId="8" xfId="0" applyNumberFormat="1" applyFont="1" applyFill="1" applyBorder="1"/>
    <xf numFmtId="49" fontId="2" fillId="3" borderId="9" xfId="0" applyNumberFormat="1" applyFont="1" applyFill="1" applyBorder="1" applyAlignment="1">
      <alignment horizontal="left"/>
    </xf>
    <xf numFmtId="164" fontId="3" fillId="3" borderId="2" xfId="0" applyNumberFormat="1" applyFont="1" applyFill="1" applyBorder="1"/>
    <xf numFmtId="164" fontId="3" fillId="3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3" borderId="0" xfId="0" applyNumberFormat="1" applyFont="1" applyFill="1" applyBorder="1"/>
    <xf numFmtId="49" fontId="2" fillId="3" borderId="3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/>
    <xf numFmtId="165" fontId="5" fillId="0" borderId="5" xfId="0" applyNumberFormat="1" applyFont="1" applyFill="1" applyBorder="1"/>
    <xf numFmtId="165" fontId="2" fillId="2" borderId="3" xfId="0" applyNumberFormat="1" applyFont="1" applyFill="1" applyBorder="1"/>
    <xf numFmtId="0" fontId="3" fillId="2" borderId="6" xfId="0" applyFont="1" applyFill="1" applyBorder="1"/>
    <xf numFmtId="49" fontId="2" fillId="0" borderId="5" xfId="2" applyNumberFormat="1" applyFont="1" applyFill="1" applyBorder="1" applyAlignment="1">
      <alignment horizontal="left"/>
    </xf>
    <xf numFmtId="0" fontId="3" fillId="3" borderId="5" xfId="0" applyNumberFormat="1" applyFont="1" applyFill="1" applyBorder="1"/>
    <xf numFmtId="164" fontId="5" fillId="3" borderId="5" xfId="0" applyNumberFormat="1" applyFont="1" applyFill="1" applyBorder="1"/>
    <xf numFmtId="165" fontId="5" fillId="3" borderId="5" xfId="0" applyNumberFormat="1" applyFont="1" applyFill="1" applyBorder="1"/>
    <xf numFmtId="49" fontId="2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/>
    <xf numFmtId="0" fontId="5" fillId="2" borderId="4" xfId="3" applyFont="1" applyFill="1" applyBorder="1" applyAlignment="1">
      <alignment horizontal="left" vertical="center" wrapText="1"/>
    </xf>
    <xf numFmtId="4" fontId="5" fillId="2" borderId="4" xfId="4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0" borderId="7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4" fontId="3" fillId="0" borderId="5" xfId="4" applyNumberFormat="1" applyFont="1" applyBorder="1" applyAlignment="1"/>
    <xf numFmtId="0" fontId="3" fillId="3" borderId="7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0" fontId="3" fillId="3" borderId="6" xfId="0" applyFont="1" applyFill="1" applyBorder="1"/>
    <xf numFmtId="0" fontId="5" fillId="2" borderId="3" xfId="3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/>
    </xf>
    <xf numFmtId="165" fontId="3" fillId="0" borderId="4" xfId="0" applyNumberFormat="1" applyFont="1" applyFill="1" applyBorder="1"/>
    <xf numFmtId="49" fontId="2" fillId="0" borderId="5" xfId="0" applyNumberFormat="1" applyFont="1" applyFill="1" applyBorder="1" applyAlignment="1">
      <alignment horizontal="left"/>
    </xf>
    <xf numFmtId="165" fontId="3" fillId="0" borderId="6" xfId="0" applyNumberFormat="1" applyFont="1" applyFill="1" applyBorder="1"/>
    <xf numFmtId="165" fontId="2" fillId="2" borderId="3" xfId="0" applyNumberFormat="1" applyFont="1" applyFill="1" applyBorder="1" applyAlignment="1">
      <alignment horizontal="right" vertical="center"/>
    </xf>
    <xf numFmtId="49" fontId="2" fillId="3" borderId="15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wrapText="1"/>
    </xf>
    <xf numFmtId="4" fontId="3" fillId="0" borderId="16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" fontId="3" fillId="0" borderId="2" xfId="4" applyNumberFormat="1" applyFont="1" applyFill="1" applyBorder="1" applyAlignment="1">
      <alignment wrapText="1"/>
    </xf>
    <xf numFmtId="4" fontId="3" fillId="0" borderId="6" xfId="4" applyNumberFormat="1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left" wrapText="1"/>
    </xf>
    <xf numFmtId="0" fontId="3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49" fontId="2" fillId="2" borderId="4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/>
    <xf numFmtId="3" fontId="2" fillId="3" borderId="6" xfId="0" applyNumberFormat="1" applyFont="1" applyFill="1" applyBorder="1"/>
    <xf numFmtId="164" fontId="2" fillId="3" borderId="6" xfId="0" applyNumberFormat="1" applyFont="1" applyFill="1" applyBorder="1"/>
    <xf numFmtId="3" fontId="5" fillId="2" borderId="3" xfId="0" applyNumberFormat="1" applyFont="1" applyFill="1" applyBorder="1"/>
    <xf numFmtId="4" fontId="5" fillId="2" borderId="3" xfId="4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/>
    </xf>
    <xf numFmtId="0" fontId="5" fillId="0" borderId="4" xfId="3" applyFont="1" applyFill="1" applyBorder="1" applyAlignment="1">
      <alignment horizontal="left" vertical="center" wrapText="1"/>
    </xf>
    <xf numFmtId="3" fontId="5" fillId="0" borderId="4" xfId="4" applyNumberFormat="1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4" xfId="5" applyNumberFormat="1" applyFont="1" applyFill="1" applyBorder="1" applyAlignment="1">
      <alignment horizontal="left"/>
    </xf>
    <xf numFmtId="164" fontId="3" fillId="0" borderId="5" xfId="0" applyNumberFormat="1" applyFont="1" applyFill="1" applyBorder="1"/>
    <xf numFmtId="49" fontId="2" fillId="0" borderId="5" xfId="5" applyNumberFormat="1" applyFont="1" applyFill="1" applyBorder="1" applyAlignment="1">
      <alignment horizontal="left"/>
    </xf>
    <xf numFmtId="164" fontId="5" fillId="0" borderId="5" xfId="0" applyNumberFormat="1" applyFont="1" applyFill="1" applyBorder="1"/>
    <xf numFmtId="49" fontId="2" fillId="0" borderId="5" xfId="6" applyNumberFormat="1" applyFont="1" applyFill="1" applyBorder="1" applyAlignment="1">
      <alignment horizontal="left"/>
    </xf>
    <xf numFmtId="49" fontId="2" fillId="0" borderId="5" xfId="7" applyNumberFormat="1" applyFont="1" applyFill="1" applyBorder="1" applyAlignment="1">
      <alignment horizontal="left"/>
    </xf>
    <xf numFmtId="49" fontId="2" fillId="0" borderId="6" xfId="5" applyNumberFormat="1" applyFont="1" applyFill="1" applyBorder="1" applyAlignment="1">
      <alignment horizontal="left"/>
    </xf>
    <xf numFmtId="0" fontId="5" fillId="2" borderId="4" xfId="3" applyFont="1" applyFill="1" applyBorder="1" applyAlignment="1">
      <alignment horizontal="center" vertical="center" wrapText="1"/>
    </xf>
    <xf numFmtId="49" fontId="2" fillId="0" borderId="4" xfId="8" applyNumberFormat="1" applyFont="1" applyFill="1" applyBorder="1" applyAlignment="1">
      <alignment horizontal="left"/>
    </xf>
    <xf numFmtId="164" fontId="3" fillId="3" borderId="17" xfId="0" applyNumberFormat="1" applyFont="1" applyFill="1" applyBorder="1"/>
    <xf numFmtId="49" fontId="2" fillId="0" borderId="5" xfId="8" applyNumberFormat="1" applyFont="1" applyFill="1" applyBorder="1" applyAlignment="1">
      <alignment horizontal="left"/>
    </xf>
    <xf numFmtId="49" fontId="2" fillId="0" borderId="6" xfId="8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wrapText="1"/>
    </xf>
    <xf numFmtId="49" fontId="2" fillId="0" borderId="4" xfId="9" applyNumberFormat="1" applyFont="1" applyFill="1" applyBorder="1" applyAlignment="1">
      <alignment horizontal="left"/>
    </xf>
    <xf numFmtId="49" fontId="2" fillId="0" borderId="5" xfId="9" applyNumberFormat="1" applyFont="1" applyFill="1" applyBorder="1" applyAlignment="1">
      <alignment horizontal="left"/>
    </xf>
    <xf numFmtId="49" fontId="2" fillId="0" borderId="6" xfId="9" applyNumberFormat="1" applyFont="1" applyFill="1" applyBorder="1" applyAlignment="1">
      <alignment horizontal="left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4" xfId="10" applyNumberFormat="1" applyFont="1" applyFill="1" applyBorder="1" applyAlignment="1">
      <alignment horizontal="left"/>
    </xf>
    <xf numFmtId="49" fontId="2" fillId="0" borderId="5" xfId="10" applyNumberFormat="1" applyFont="1" applyFill="1" applyBorder="1" applyAlignment="1">
      <alignment horizontal="left"/>
    </xf>
    <xf numFmtId="49" fontId="2" fillId="0" borderId="6" xfId="10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49" fontId="2" fillId="0" borderId="4" xfId="11" applyNumberFormat="1" applyFont="1" applyFill="1" applyBorder="1" applyAlignment="1">
      <alignment horizontal="left"/>
    </xf>
    <xf numFmtId="49" fontId="2" fillId="0" borderId="5" xfId="11" applyNumberFormat="1" applyFont="1" applyFill="1" applyBorder="1" applyAlignment="1">
      <alignment horizontal="left"/>
    </xf>
    <xf numFmtId="49" fontId="2" fillId="0" borderId="6" xfId="11" applyNumberFormat="1" applyFont="1" applyFill="1" applyBorder="1" applyAlignment="1">
      <alignment horizontal="left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2" fillId="2" borderId="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12" fillId="0" borderId="3" xfId="0" applyFont="1" applyBorder="1" applyAlignment="1">
      <alignment vertical="center" wrapText="1"/>
    </xf>
    <xf numFmtId="0" fontId="3" fillId="0" borderId="3" xfId="0" applyFont="1" applyBorder="1"/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right" vertical="center"/>
    </xf>
    <xf numFmtId="0" fontId="13" fillId="3" borderId="0" xfId="0" applyFont="1" applyFill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166" fontId="13" fillId="0" borderId="3" xfId="1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166" fontId="13" fillId="0" borderId="3" xfId="1" applyNumberFormat="1" applyFont="1" applyBorder="1" applyAlignment="1">
      <alignment horizontal="right" vertical="center"/>
    </xf>
    <xf numFmtId="0" fontId="13" fillId="3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166" fontId="12" fillId="2" borderId="3" xfId="1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166" fontId="12" fillId="0" borderId="3" xfId="1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3" fontId="3" fillId="3" borderId="0" xfId="0" applyNumberFormat="1" applyFont="1" applyFill="1" applyAlignment="1">
      <alignment vertical="center" wrapText="1"/>
    </xf>
    <xf numFmtId="4" fontId="4" fillId="3" borderId="0" xfId="0" applyNumberFormat="1" applyFont="1" applyFill="1"/>
    <xf numFmtId="0" fontId="14" fillId="0" borderId="0" xfId="0" applyFont="1"/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43" fontId="12" fillId="0" borderId="3" xfId="1" applyFont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43" fontId="3" fillId="3" borderId="0" xfId="1" applyNumberFormat="1" applyFont="1" applyFill="1" applyBorder="1"/>
    <xf numFmtId="167" fontId="3" fillId="3" borderId="0" xfId="0" applyNumberFormat="1" applyFont="1" applyFill="1" applyBorder="1"/>
    <xf numFmtId="166" fontId="3" fillId="3" borderId="0" xfId="0" applyNumberFormat="1" applyFont="1" applyFill="1"/>
    <xf numFmtId="0" fontId="7" fillId="0" borderId="0" xfId="0" applyFont="1" applyBorder="1" applyAlignment="1">
      <alignment horizontal="center"/>
    </xf>
    <xf numFmtId="165" fontId="3" fillId="3" borderId="17" xfId="0" applyNumberFormat="1" applyFont="1" applyFill="1" applyBorder="1"/>
    <xf numFmtId="165" fontId="3" fillId="3" borderId="8" xfId="0" applyNumberFormat="1" applyFont="1" applyFill="1" applyBorder="1"/>
    <xf numFmtId="165" fontId="2" fillId="3" borderId="10" xfId="0" applyNumberFormat="1" applyFont="1" applyFill="1" applyBorder="1"/>
    <xf numFmtId="164" fontId="2" fillId="3" borderId="10" xfId="0" applyNumberFormat="1" applyFont="1" applyFill="1" applyBorder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12">
    <cellStyle name="Millares" xfId="1" builtinId="3"/>
    <cellStyle name="Millares 2" xfId="4"/>
    <cellStyle name="Normal" xfId="0" builtinId="0"/>
    <cellStyle name="Normal 10" xfId="8"/>
    <cellStyle name="Normal 11" xfId="9"/>
    <cellStyle name="Normal 12" xfId="10"/>
    <cellStyle name="Normal 13" xfId="11"/>
    <cellStyle name="Normal 2 2" xfId="3"/>
    <cellStyle name="Normal 4" xfId="2"/>
    <cellStyle name="Normal 9" xfId="6"/>
    <cellStyle name="Normal 9 10" xfId="7"/>
    <cellStyle name="Normal 9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901731</xdr:colOff>
      <xdr:row>28</xdr:row>
      <xdr:rowOff>71977</xdr:rowOff>
    </xdr:from>
    <xdr:ext cx="1595309" cy="387286"/>
    <xdr:sp macro="" textlink="">
      <xdr:nvSpPr>
        <xdr:cNvPr id="2" name="1 Rectángulo"/>
        <xdr:cNvSpPr/>
      </xdr:nvSpPr>
      <xdr:spPr>
        <a:xfrm>
          <a:off x="4578381" y="5139277"/>
          <a:ext cx="159530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</a:t>
          </a:r>
          <a:r>
            <a:rPr lang="es-ES" sz="20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 APLICA</a:t>
          </a:r>
          <a:endParaRPr lang="es-ES" sz="2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311181</xdr:colOff>
      <xdr:row>51</xdr:row>
      <xdr:rowOff>129127</xdr:rowOff>
    </xdr:from>
    <xdr:ext cx="1595309" cy="387286"/>
    <xdr:sp macro="" textlink="">
      <xdr:nvSpPr>
        <xdr:cNvPr id="3" name="2 Rectángulo"/>
        <xdr:cNvSpPr/>
      </xdr:nvSpPr>
      <xdr:spPr>
        <a:xfrm>
          <a:off x="3987831" y="10301827"/>
          <a:ext cx="159530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692181</xdr:colOff>
      <xdr:row>61</xdr:row>
      <xdr:rowOff>138652</xdr:rowOff>
    </xdr:from>
    <xdr:ext cx="1595309" cy="387286"/>
    <xdr:sp macro="" textlink="">
      <xdr:nvSpPr>
        <xdr:cNvPr id="4" name="3 Rectángulo"/>
        <xdr:cNvSpPr/>
      </xdr:nvSpPr>
      <xdr:spPr>
        <a:xfrm>
          <a:off x="5464206" y="12292552"/>
          <a:ext cx="159530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1</xdr:col>
      <xdr:colOff>844581</xdr:colOff>
      <xdr:row>69</xdr:row>
      <xdr:rowOff>310102</xdr:rowOff>
    </xdr:from>
    <xdr:ext cx="1595309" cy="387286"/>
    <xdr:sp macro="" textlink="">
      <xdr:nvSpPr>
        <xdr:cNvPr id="5" name="4 Rectángulo"/>
        <xdr:cNvSpPr/>
      </xdr:nvSpPr>
      <xdr:spPr>
        <a:xfrm>
          <a:off x="4521231" y="13864177"/>
          <a:ext cx="159530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0</xdr:col>
      <xdr:colOff>2740056</xdr:colOff>
      <xdr:row>143</xdr:row>
      <xdr:rowOff>33877</xdr:rowOff>
    </xdr:from>
    <xdr:ext cx="1595309" cy="387286"/>
    <xdr:sp macro="" textlink="">
      <xdr:nvSpPr>
        <xdr:cNvPr id="6" name="5 Rectángulo"/>
        <xdr:cNvSpPr/>
      </xdr:nvSpPr>
      <xdr:spPr>
        <a:xfrm>
          <a:off x="2740056" y="28608877"/>
          <a:ext cx="159530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</a:t>
          </a:r>
          <a:r>
            <a:rPr lang="es-ES" sz="20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 APLICA</a:t>
          </a:r>
          <a:endParaRPr lang="es-ES" sz="2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101631</xdr:colOff>
      <xdr:row>150</xdr:row>
      <xdr:rowOff>148177</xdr:rowOff>
    </xdr:from>
    <xdr:ext cx="1595309" cy="387286"/>
    <xdr:sp macro="" textlink="">
      <xdr:nvSpPr>
        <xdr:cNvPr id="7" name="6 Rectángulo"/>
        <xdr:cNvSpPr/>
      </xdr:nvSpPr>
      <xdr:spPr>
        <a:xfrm>
          <a:off x="3778281" y="30009052"/>
          <a:ext cx="159530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1</xdr:col>
      <xdr:colOff>816006</xdr:colOff>
      <xdr:row>180</xdr:row>
      <xdr:rowOff>43402</xdr:rowOff>
    </xdr:from>
    <xdr:ext cx="1595309" cy="387286"/>
    <xdr:sp macro="" textlink="">
      <xdr:nvSpPr>
        <xdr:cNvPr id="8" name="7 Rectángulo"/>
        <xdr:cNvSpPr/>
      </xdr:nvSpPr>
      <xdr:spPr>
        <a:xfrm>
          <a:off x="4492656" y="35019202"/>
          <a:ext cx="159530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</a:t>
          </a:r>
          <a:r>
            <a:rPr lang="es-ES" sz="20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 APLICA</a:t>
          </a:r>
          <a:endParaRPr lang="es-ES" sz="2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835056</xdr:colOff>
      <xdr:row>189</xdr:row>
      <xdr:rowOff>100552</xdr:rowOff>
    </xdr:from>
    <xdr:ext cx="1595309" cy="387286"/>
    <xdr:sp macro="" textlink="">
      <xdr:nvSpPr>
        <xdr:cNvPr id="9" name="8 Rectángulo"/>
        <xdr:cNvSpPr/>
      </xdr:nvSpPr>
      <xdr:spPr>
        <a:xfrm>
          <a:off x="4511706" y="36771802"/>
          <a:ext cx="159530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1</xdr:col>
      <xdr:colOff>873156</xdr:colOff>
      <xdr:row>198</xdr:row>
      <xdr:rowOff>24352</xdr:rowOff>
    </xdr:from>
    <xdr:ext cx="1595309" cy="387286"/>
    <xdr:sp macro="" textlink="">
      <xdr:nvSpPr>
        <xdr:cNvPr id="10" name="9 Rectángulo"/>
        <xdr:cNvSpPr/>
      </xdr:nvSpPr>
      <xdr:spPr>
        <a:xfrm>
          <a:off x="4549806" y="38543452"/>
          <a:ext cx="159530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  <xdr:oneCellAnchor>
    <xdr:from>
      <xdr:col>1</xdr:col>
      <xdr:colOff>971550</xdr:colOff>
      <xdr:row>480</xdr:row>
      <xdr:rowOff>33877</xdr:rowOff>
    </xdr:from>
    <xdr:ext cx="1352550" cy="328295"/>
    <xdr:sp macro="" textlink="">
      <xdr:nvSpPr>
        <xdr:cNvPr id="11" name="10 Rectángulo"/>
        <xdr:cNvSpPr/>
      </xdr:nvSpPr>
      <xdr:spPr>
        <a:xfrm>
          <a:off x="4648200" y="95874427"/>
          <a:ext cx="1352550" cy="32829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8"/>
  <sheetViews>
    <sheetView showGridLines="0" tabSelected="1" workbookViewId="0">
      <selection activeCell="A3" sqref="A3:F3"/>
    </sheetView>
  </sheetViews>
  <sheetFormatPr baseColWidth="10" defaultRowHeight="12.75" x14ac:dyDescent="0.2"/>
  <cols>
    <col min="1" max="1" width="55.140625" style="8" bestFit="1" customWidth="1"/>
    <col min="2" max="2" width="16.42578125" style="8" bestFit="1" customWidth="1"/>
    <col min="3" max="4" width="19.140625" style="8" customWidth="1"/>
    <col min="5" max="5" width="17.140625" style="8" customWidth="1"/>
    <col min="6" max="6" width="14.85546875" style="8" bestFit="1" customWidth="1"/>
    <col min="7" max="16384" width="11.42578125" style="4"/>
  </cols>
  <sheetData>
    <row r="1" spans="1:6" ht="4.5" customHeight="1" x14ac:dyDescent="0.2">
      <c r="A1" s="1"/>
      <c r="B1" s="2"/>
      <c r="C1" s="2"/>
      <c r="D1" s="2"/>
      <c r="E1" s="2"/>
      <c r="F1" s="3"/>
    </row>
    <row r="2" spans="1:6" x14ac:dyDescent="0.2">
      <c r="A2" s="1" t="s">
        <v>0</v>
      </c>
      <c r="B2" s="2"/>
      <c r="C2" s="2"/>
      <c r="D2" s="2"/>
      <c r="E2" s="2"/>
      <c r="F2" s="2"/>
    </row>
    <row r="3" spans="1:6" ht="24" customHeight="1" x14ac:dyDescent="0.2">
      <c r="A3" s="1" t="s">
        <v>1</v>
      </c>
      <c r="B3" s="2"/>
      <c r="C3" s="2"/>
      <c r="D3" s="2"/>
      <c r="E3" s="2"/>
      <c r="F3" s="2"/>
    </row>
    <row r="4" spans="1:6" x14ac:dyDescent="0.2">
      <c r="A4" s="5"/>
      <c r="B4" s="6"/>
      <c r="C4" s="7"/>
      <c r="D4" s="7"/>
      <c r="E4" s="7"/>
    </row>
    <row r="5" spans="1:6" x14ac:dyDescent="0.2">
      <c r="A5" s="9" t="s">
        <v>2</v>
      </c>
      <c r="B5" s="10" t="s">
        <v>3</v>
      </c>
      <c r="C5" s="11"/>
      <c r="D5" s="12"/>
      <c r="E5" s="13"/>
    </row>
    <row r="6" spans="1:6" x14ac:dyDescent="0.2">
      <c r="A6" s="9"/>
      <c r="B6" s="14"/>
      <c r="C6" s="15"/>
      <c r="D6" s="16"/>
      <c r="E6" s="17"/>
    </row>
    <row r="7" spans="1:6" x14ac:dyDescent="0.2">
      <c r="A7" s="9"/>
      <c r="B7" s="14"/>
      <c r="C7" s="15"/>
      <c r="D7" s="16"/>
      <c r="E7" s="17"/>
    </row>
    <row r="8" spans="1:6" x14ac:dyDescent="0.2">
      <c r="A8" s="18" t="s">
        <v>4</v>
      </c>
      <c r="B8" s="18"/>
      <c r="C8" s="18"/>
      <c r="D8" s="18"/>
      <c r="E8" s="18"/>
    </row>
    <row r="9" spans="1:6" x14ac:dyDescent="0.2">
      <c r="A9" s="19"/>
      <c r="B9" s="14"/>
      <c r="C9" s="15"/>
      <c r="D9" s="16"/>
      <c r="E9" s="17"/>
    </row>
    <row r="10" spans="1:6" x14ac:dyDescent="0.2">
      <c r="A10" s="20" t="s">
        <v>5</v>
      </c>
      <c r="B10" s="21"/>
      <c r="C10" s="7"/>
      <c r="D10" s="7"/>
      <c r="E10" s="7"/>
    </row>
    <row r="11" spans="1:6" x14ac:dyDescent="0.2">
      <c r="A11" s="22"/>
      <c r="B11" s="6"/>
      <c r="C11" s="7"/>
      <c r="D11" s="7"/>
      <c r="E11" s="7"/>
    </row>
    <row r="12" spans="1:6" x14ac:dyDescent="0.2">
      <c r="A12" s="23" t="s">
        <v>6</v>
      </c>
      <c r="B12" s="6"/>
      <c r="C12" s="7"/>
      <c r="D12" s="7"/>
      <c r="E12" s="7"/>
    </row>
    <row r="13" spans="1:6" x14ac:dyDescent="0.2">
      <c r="B13" s="6"/>
    </row>
    <row r="14" spans="1:6" x14ac:dyDescent="0.2">
      <c r="A14" s="24" t="s">
        <v>7</v>
      </c>
      <c r="B14" s="16"/>
      <c r="C14" s="16"/>
      <c r="D14" s="16"/>
    </row>
    <row r="15" spans="1:6" x14ac:dyDescent="0.2">
      <c r="A15" s="25"/>
      <c r="B15" s="16"/>
      <c r="C15" s="16"/>
      <c r="D15" s="16"/>
    </row>
    <row r="16" spans="1:6" ht="20.25" customHeight="1" x14ac:dyDescent="0.2">
      <c r="A16" s="26" t="s">
        <v>8</v>
      </c>
      <c r="B16" s="27" t="s">
        <v>9</v>
      </c>
      <c r="C16" s="27" t="s">
        <v>10</v>
      </c>
      <c r="D16" s="27" t="s">
        <v>11</v>
      </c>
    </row>
    <row r="17" spans="1:4" x14ac:dyDescent="0.2">
      <c r="A17" s="28" t="s">
        <v>12</v>
      </c>
      <c r="B17" s="29"/>
      <c r="C17" s="29">
        <v>0</v>
      </c>
      <c r="D17" s="29">
        <v>0</v>
      </c>
    </row>
    <row r="18" spans="1:4" x14ac:dyDescent="0.2">
      <c r="A18" s="30"/>
      <c r="B18" s="31"/>
      <c r="C18" s="31">
        <v>0</v>
      </c>
      <c r="D18" s="31">
        <v>0</v>
      </c>
    </row>
    <row r="19" spans="1:4" ht="38.25" x14ac:dyDescent="0.2">
      <c r="A19" s="30" t="s">
        <v>13</v>
      </c>
      <c r="B19" s="32">
        <v>10685163.630000001</v>
      </c>
      <c r="C19" s="33" t="s">
        <v>14</v>
      </c>
      <c r="D19" s="31">
        <v>0</v>
      </c>
    </row>
    <row r="20" spans="1:4" x14ac:dyDescent="0.2">
      <c r="A20" s="30"/>
      <c r="B20" s="31"/>
      <c r="C20" s="31">
        <v>0</v>
      </c>
      <c r="D20" s="31">
        <v>0</v>
      </c>
    </row>
    <row r="21" spans="1:4" x14ac:dyDescent="0.2">
      <c r="A21" s="34" t="s">
        <v>15</v>
      </c>
      <c r="B21" s="35"/>
      <c r="C21" s="35">
        <v>0</v>
      </c>
      <c r="D21" s="35">
        <v>0</v>
      </c>
    </row>
    <row r="22" spans="1:4" x14ac:dyDescent="0.2">
      <c r="A22" s="25"/>
      <c r="B22" s="36">
        <f>SUM(B17:B21)</f>
        <v>10685163.630000001</v>
      </c>
      <c r="C22" s="27"/>
      <c r="D22" s="27">
        <f t="shared" ref="D22" si="0">SUM(D17:D21)</f>
        <v>0</v>
      </c>
    </row>
    <row r="23" spans="1:4" x14ac:dyDescent="0.2">
      <c r="A23" s="25"/>
      <c r="B23" s="16"/>
      <c r="C23" s="16"/>
      <c r="D23" s="16"/>
    </row>
    <row r="24" spans="1:4" x14ac:dyDescent="0.2">
      <c r="A24" s="25"/>
      <c r="B24" s="16"/>
      <c r="C24" s="16"/>
      <c r="D24" s="16"/>
    </row>
    <row r="25" spans="1:4" x14ac:dyDescent="0.2">
      <c r="A25" s="24" t="s">
        <v>16</v>
      </c>
      <c r="B25" s="37"/>
      <c r="C25" s="16"/>
      <c r="D25" s="16"/>
    </row>
    <row r="27" spans="1:4" ht="18.75" customHeight="1" x14ac:dyDescent="0.2">
      <c r="A27" s="26" t="s">
        <v>17</v>
      </c>
      <c r="B27" s="27" t="s">
        <v>9</v>
      </c>
      <c r="C27" s="27" t="s">
        <v>18</v>
      </c>
      <c r="D27" s="27" t="s">
        <v>19</v>
      </c>
    </row>
    <row r="28" spans="1:4" x14ac:dyDescent="0.2">
      <c r="A28" s="30" t="s">
        <v>20</v>
      </c>
      <c r="B28" s="31"/>
      <c r="C28" s="31"/>
      <c r="D28" s="31"/>
    </row>
    <row r="29" spans="1:4" x14ac:dyDescent="0.2">
      <c r="A29" s="30"/>
      <c r="B29" s="31"/>
      <c r="C29" s="31"/>
      <c r="D29" s="31"/>
    </row>
    <row r="30" spans="1:4" ht="14.25" customHeight="1" x14ac:dyDescent="0.2">
      <c r="A30" s="30" t="s">
        <v>21</v>
      </c>
      <c r="B30" s="31"/>
      <c r="C30" s="31"/>
      <c r="D30" s="31"/>
    </row>
    <row r="31" spans="1:4" ht="14.25" customHeight="1" x14ac:dyDescent="0.2">
      <c r="A31" s="30"/>
      <c r="B31" s="31"/>
      <c r="C31" s="31"/>
      <c r="D31" s="31"/>
    </row>
    <row r="32" spans="1:4" ht="14.25" customHeight="1" x14ac:dyDescent="0.2">
      <c r="A32" s="34"/>
      <c r="B32" s="35"/>
      <c r="C32" s="35"/>
      <c r="D32" s="35"/>
    </row>
    <row r="33" spans="1:7" ht="14.25" customHeight="1" x14ac:dyDescent="0.2">
      <c r="B33" s="27">
        <f>SUM(B28:B32)</f>
        <v>0</v>
      </c>
      <c r="C33" s="27">
        <f t="shared" ref="C33:D33" si="1">SUM(C28:C32)</f>
        <v>0</v>
      </c>
      <c r="D33" s="27">
        <f t="shared" si="1"/>
        <v>0</v>
      </c>
    </row>
    <row r="34" spans="1:7" ht="14.25" customHeight="1" x14ac:dyDescent="0.2">
      <c r="B34" s="38"/>
      <c r="C34" s="38"/>
      <c r="D34" s="38"/>
    </row>
    <row r="35" spans="1:7" ht="14.25" customHeight="1" x14ac:dyDescent="0.2"/>
    <row r="36" spans="1:7" ht="23.25" customHeight="1" x14ac:dyDescent="0.2">
      <c r="A36" s="26" t="s">
        <v>22</v>
      </c>
      <c r="B36" s="27" t="s">
        <v>9</v>
      </c>
      <c r="C36" s="27" t="s">
        <v>23</v>
      </c>
      <c r="D36" s="27" t="s">
        <v>24</v>
      </c>
      <c r="E36" s="27" t="s">
        <v>25</v>
      </c>
    </row>
    <row r="37" spans="1:7" ht="14.25" customHeight="1" x14ac:dyDescent="0.2">
      <c r="A37" s="30" t="s">
        <v>26</v>
      </c>
      <c r="B37" s="39">
        <v>96144</v>
      </c>
      <c r="C37" s="31"/>
      <c r="D37" s="31"/>
      <c r="E37" s="31"/>
    </row>
    <row r="38" spans="1:7" ht="14.25" customHeight="1" x14ac:dyDescent="0.2">
      <c r="A38" s="30" t="s">
        <v>27</v>
      </c>
      <c r="B38" s="39">
        <v>48663.54</v>
      </c>
      <c r="C38" s="31"/>
      <c r="D38" s="31"/>
      <c r="E38" s="31"/>
    </row>
    <row r="39" spans="1:7" ht="14.25" customHeight="1" x14ac:dyDescent="0.2">
      <c r="A39" s="30" t="s">
        <v>28</v>
      </c>
      <c r="B39" s="39">
        <v>0.19</v>
      </c>
      <c r="C39" s="31"/>
      <c r="D39" s="31"/>
      <c r="E39" s="31"/>
    </row>
    <row r="40" spans="1:7" ht="14.25" customHeight="1" x14ac:dyDescent="0.2">
      <c r="A40" s="30" t="s">
        <v>29</v>
      </c>
      <c r="B40" s="39">
        <v>90513.41</v>
      </c>
      <c r="C40" s="31" t="s">
        <v>30</v>
      </c>
      <c r="D40" s="31"/>
      <c r="E40" s="31"/>
    </row>
    <row r="41" spans="1:7" ht="14.25" customHeight="1" x14ac:dyDescent="0.2">
      <c r="A41" s="30" t="s">
        <v>31</v>
      </c>
      <c r="B41" s="40">
        <f>SUM(B37:B40)</f>
        <v>235321.14</v>
      </c>
      <c r="C41" s="31"/>
      <c r="D41" s="31"/>
      <c r="E41" s="31"/>
    </row>
    <row r="42" spans="1:7" ht="14.25" customHeight="1" x14ac:dyDescent="0.2">
      <c r="A42" s="30"/>
      <c r="B42" s="39"/>
      <c r="C42" s="31"/>
      <c r="D42" s="31"/>
      <c r="E42" s="31"/>
    </row>
    <row r="43" spans="1:7" ht="14.25" customHeight="1" x14ac:dyDescent="0.2">
      <c r="A43" s="30" t="s">
        <v>32</v>
      </c>
      <c r="B43" s="39">
        <v>14000</v>
      </c>
      <c r="C43" s="31"/>
      <c r="D43" s="31"/>
      <c r="E43" s="31"/>
    </row>
    <row r="44" spans="1:7" ht="14.25" customHeight="1" x14ac:dyDescent="0.2">
      <c r="A44" s="34"/>
      <c r="B44" s="41"/>
      <c r="C44" s="35"/>
      <c r="D44" s="35"/>
      <c r="E44" s="35"/>
    </row>
    <row r="45" spans="1:7" ht="14.25" customHeight="1" x14ac:dyDescent="0.2">
      <c r="B45" s="36">
        <f>B41+B43</f>
        <v>249321.14</v>
      </c>
      <c r="C45" s="27">
        <f t="shared" ref="C45:E45" si="2">SUM(C36:C44)</f>
        <v>0</v>
      </c>
      <c r="D45" s="27">
        <f t="shared" si="2"/>
        <v>0</v>
      </c>
      <c r="E45" s="27">
        <f t="shared" si="2"/>
        <v>0</v>
      </c>
    </row>
    <row r="46" spans="1:7" ht="14.25" customHeight="1" x14ac:dyDescent="0.2"/>
    <row r="47" spans="1:7" ht="14.25" customHeight="1" x14ac:dyDescent="0.2"/>
    <row r="48" spans="1:7" s="8" customFormat="1" ht="14.25" customHeight="1" x14ac:dyDescent="0.2">
      <c r="G48" s="4"/>
    </row>
    <row r="49" spans="1:7" s="8" customFormat="1" ht="14.25" customHeight="1" x14ac:dyDescent="0.2">
      <c r="A49" s="24" t="s">
        <v>33</v>
      </c>
      <c r="G49" s="4"/>
    </row>
    <row r="50" spans="1:7" s="8" customFormat="1" ht="14.25" customHeight="1" x14ac:dyDescent="0.2">
      <c r="A50" s="42"/>
      <c r="G50" s="4"/>
    </row>
    <row r="51" spans="1:7" s="8" customFormat="1" ht="24" customHeight="1" x14ac:dyDescent="0.2">
      <c r="A51" s="26" t="s">
        <v>34</v>
      </c>
      <c r="B51" s="27" t="s">
        <v>9</v>
      </c>
      <c r="C51" s="27" t="s">
        <v>35</v>
      </c>
      <c r="G51" s="4"/>
    </row>
    <row r="52" spans="1:7" s="8" customFormat="1" ht="14.25" customHeight="1" x14ac:dyDescent="0.2">
      <c r="A52" s="28" t="s">
        <v>36</v>
      </c>
      <c r="B52" s="29"/>
      <c r="C52" s="29">
        <v>0</v>
      </c>
      <c r="G52" s="4"/>
    </row>
    <row r="53" spans="1:7" s="8" customFormat="1" ht="14.25" customHeight="1" x14ac:dyDescent="0.2">
      <c r="A53" s="30"/>
      <c r="B53" s="31"/>
      <c r="C53" s="31">
        <v>0</v>
      </c>
      <c r="G53" s="4"/>
    </row>
    <row r="54" spans="1:7" s="8" customFormat="1" ht="14.25" customHeight="1" x14ac:dyDescent="0.2">
      <c r="A54" s="30" t="s">
        <v>37</v>
      </c>
      <c r="B54" s="31"/>
      <c r="C54" s="31"/>
      <c r="G54" s="4"/>
    </row>
    <row r="55" spans="1:7" s="8" customFormat="1" ht="14.25" customHeight="1" x14ac:dyDescent="0.2">
      <c r="A55" s="34"/>
      <c r="B55" s="35"/>
      <c r="C55" s="35">
        <v>0</v>
      </c>
      <c r="G55" s="4"/>
    </row>
    <row r="56" spans="1:7" s="8" customFormat="1" ht="14.25" customHeight="1" x14ac:dyDescent="0.2">
      <c r="A56" s="43"/>
      <c r="B56" s="27">
        <f>SUM(B51:B55)</f>
        <v>0</v>
      </c>
      <c r="C56" s="27"/>
      <c r="G56" s="4"/>
    </row>
    <row r="57" spans="1:7" s="8" customFormat="1" ht="14.25" customHeight="1" x14ac:dyDescent="0.2">
      <c r="A57" s="43"/>
      <c r="B57" s="44"/>
      <c r="C57" s="44"/>
      <c r="G57" s="4"/>
    </row>
    <row r="58" spans="1:7" s="8" customFormat="1" ht="14.25" customHeight="1" x14ac:dyDescent="0.2">
      <c r="G58" s="4"/>
    </row>
    <row r="59" spans="1:7" s="8" customFormat="1" ht="14.25" customHeight="1" x14ac:dyDescent="0.2">
      <c r="A59" s="24" t="s">
        <v>38</v>
      </c>
      <c r="G59" s="4"/>
    </row>
    <row r="60" spans="1:7" s="8" customFormat="1" ht="14.25" customHeight="1" x14ac:dyDescent="0.2">
      <c r="A60" s="42"/>
      <c r="G60" s="4"/>
    </row>
    <row r="61" spans="1:7" ht="27.75" customHeight="1" x14ac:dyDescent="0.2">
      <c r="A61" s="26" t="s">
        <v>39</v>
      </c>
      <c r="B61" s="27" t="s">
        <v>9</v>
      </c>
      <c r="C61" s="27" t="s">
        <v>10</v>
      </c>
      <c r="D61" s="27" t="s">
        <v>40</v>
      </c>
      <c r="E61" s="45" t="s">
        <v>41</v>
      </c>
      <c r="F61" s="27" t="s">
        <v>42</v>
      </c>
    </row>
    <row r="62" spans="1:7" ht="14.25" customHeight="1" x14ac:dyDescent="0.2">
      <c r="A62" s="46" t="s">
        <v>43</v>
      </c>
      <c r="B62" s="44"/>
      <c r="C62" s="44">
        <v>0</v>
      </c>
      <c r="D62" s="44">
        <v>0</v>
      </c>
      <c r="E62" s="44">
        <v>0</v>
      </c>
      <c r="F62" s="47">
        <v>0</v>
      </c>
    </row>
    <row r="63" spans="1:7" ht="14.25" customHeight="1" x14ac:dyDescent="0.2">
      <c r="A63" s="46"/>
      <c r="B63" s="44"/>
      <c r="C63" s="44">
        <v>0</v>
      </c>
      <c r="D63" s="44">
        <v>0</v>
      </c>
      <c r="E63" s="44">
        <v>0</v>
      </c>
      <c r="F63" s="47">
        <v>0</v>
      </c>
    </row>
    <row r="64" spans="1:7" ht="14.25" customHeight="1" x14ac:dyDescent="0.2">
      <c r="A64" s="46"/>
      <c r="B64" s="44"/>
      <c r="C64" s="44">
        <v>0</v>
      </c>
      <c r="D64" s="44">
        <v>0</v>
      </c>
      <c r="E64" s="44">
        <v>0</v>
      </c>
      <c r="F64" s="47">
        <v>0</v>
      </c>
    </row>
    <row r="65" spans="1:7" ht="14.25" customHeight="1" x14ac:dyDescent="0.2">
      <c r="A65" s="48"/>
      <c r="B65" s="49"/>
      <c r="C65" s="49">
        <v>0</v>
      </c>
      <c r="D65" s="49">
        <v>0</v>
      </c>
      <c r="E65" s="49">
        <v>0</v>
      </c>
      <c r="F65" s="50">
        <v>0</v>
      </c>
    </row>
    <row r="66" spans="1:7" ht="15" customHeight="1" x14ac:dyDescent="0.2">
      <c r="A66" s="43"/>
      <c r="B66" s="27">
        <f>SUM(B61:B65)</f>
        <v>0</v>
      </c>
      <c r="C66" s="51">
        <v>0</v>
      </c>
      <c r="D66" s="52">
        <v>0</v>
      </c>
      <c r="E66" s="52">
        <v>0</v>
      </c>
      <c r="F66" s="53">
        <v>0</v>
      </c>
    </row>
    <row r="67" spans="1:7" x14ac:dyDescent="0.2">
      <c r="A67" s="43"/>
      <c r="B67" s="54"/>
      <c r="C67" s="54"/>
      <c r="D67" s="54"/>
      <c r="E67" s="54"/>
      <c r="F67" s="54"/>
    </row>
    <row r="68" spans="1:7" x14ac:dyDescent="0.2">
      <c r="A68" s="43"/>
      <c r="B68" s="54"/>
      <c r="C68" s="54"/>
      <c r="D68" s="54"/>
      <c r="E68" s="54"/>
      <c r="F68" s="54"/>
    </row>
    <row r="69" spans="1:7" x14ac:dyDescent="0.2">
      <c r="A69" s="43"/>
      <c r="B69" s="54"/>
      <c r="C69" s="54"/>
      <c r="D69" s="54"/>
      <c r="E69" s="54"/>
      <c r="F69" s="54"/>
    </row>
    <row r="70" spans="1:7" ht="26.25" customHeight="1" x14ac:dyDescent="0.2">
      <c r="A70" s="26" t="s">
        <v>44</v>
      </c>
      <c r="B70" s="27" t="s">
        <v>9</v>
      </c>
      <c r="C70" s="27" t="s">
        <v>10</v>
      </c>
      <c r="D70" s="27" t="s">
        <v>45</v>
      </c>
      <c r="E70" s="54"/>
      <c r="F70" s="54"/>
    </row>
    <row r="71" spans="1:7" x14ac:dyDescent="0.2">
      <c r="A71" s="30" t="s">
        <v>46</v>
      </c>
      <c r="B71" s="31"/>
      <c r="C71" s="31">
        <v>0</v>
      </c>
      <c r="D71" s="31">
        <v>0</v>
      </c>
      <c r="E71" s="54"/>
      <c r="F71" s="54"/>
    </row>
    <row r="72" spans="1:7" x14ac:dyDescent="0.2">
      <c r="A72" s="30"/>
      <c r="B72" s="31"/>
      <c r="C72" s="31"/>
      <c r="D72" s="31"/>
      <c r="E72" s="54"/>
      <c r="F72" s="54"/>
    </row>
    <row r="73" spans="1:7" ht="16.5" customHeight="1" x14ac:dyDescent="0.2">
      <c r="A73" s="55"/>
      <c r="B73" s="27">
        <f>SUM(B71:B72)</f>
        <v>0</v>
      </c>
      <c r="C73" s="56"/>
      <c r="D73" s="57"/>
      <c r="E73" s="54"/>
      <c r="F73" s="54"/>
    </row>
    <row r="74" spans="1:7" x14ac:dyDescent="0.2">
      <c r="A74" s="43"/>
      <c r="B74" s="54"/>
      <c r="C74" s="54"/>
      <c r="D74" s="54"/>
      <c r="E74" s="54"/>
      <c r="F74" s="54"/>
    </row>
    <row r="75" spans="1:7" x14ac:dyDescent="0.2">
      <c r="A75" s="43"/>
      <c r="B75" s="54"/>
      <c r="C75" s="54"/>
      <c r="D75" s="54"/>
      <c r="E75" s="54"/>
      <c r="F75" s="54"/>
    </row>
    <row r="76" spans="1:7" x14ac:dyDescent="0.2">
      <c r="A76" s="43"/>
      <c r="B76" s="54"/>
      <c r="C76" s="54"/>
      <c r="D76" s="54"/>
      <c r="E76" s="54"/>
      <c r="F76" s="54"/>
    </row>
    <row r="77" spans="1:7" x14ac:dyDescent="0.2">
      <c r="A77" s="24" t="s">
        <v>47</v>
      </c>
    </row>
    <row r="79" spans="1:7" s="8" customFormat="1" ht="24" customHeight="1" x14ac:dyDescent="0.2">
      <c r="A79" s="26" t="s">
        <v>48</v>
      </c>
      <c r="B79" s="27" t="s">
        <v>49</v>
      </c>
      <c r="C79" s="27" t="s">
        <v>50</v>
      </c>
      <c r="D79" s="27" t="s">
        <v>51</v>
      </c>
      <c r="E79" s="27" t="s">
        <v>52</v>
      </c>
      <c r="G79" s="4"/>
    </row>
    <row r="80" spans="1:7" s="8" customFormat="1" x14ac:dyDescent="0.2">
      <c r="A80" s="28" t="s">
        <v>53</v>
      </c>
      <c r="B80" s="58">
        <v>38941600</v>
      </c>
      <c r="C80" s="58">
        <v>38941600</v>
      </c>
      <c r="D80" s="58">
        <v>0</v>
      </c>
      <c r="E80" s="29">
        <v>0</v>
      </c>
      <c r="G80" s="4"/>
    </row>
    <row r="81" spans="1:7" s="8" customFormat="1" x14ac:dyDescent="0.2">
      <c r="A81" s="30" t="s">
        <v>54</v>
      </c>
      <c r="B81" s="58">
        <v>46286425.810000002</v>
      </c>
      <c r="C81" s="58">
        <v>46286425.810000002</v>
      </c>
      <c r="D81" s="58">
        <v>0</v>
      </c>
      <c r="E81" s="31"/>
      <c r="G81" s="4"/>
    </row>
    <row r="82" spans="1:7" s="8" customFormat="1" x14ac:dyDescent="0.2">
      <c r="A82" s="30" t="s">
        <v>55</v>
      </c>
      <c r="B82" s="58">
        <v>494020</v>
      </c>
      <c r="C82" s="58">
        <v>494020</v>
      </c>
      <c r="D82" s="58">
        <v>0</v>
      </c>
      <c r="E82" s="31"/>
      <c r="G82" s="4"/>
    </row>
    <row r="83" spans="1:7" s="8" customFormat="1" x14ac:dyDescent="0.2">
      <c r="A83" s="30" t="s">
        <v>56</v>
      </c>
      <c r="B83" s="58">
        <v>2051060.6</v>
      </c>
      <c r="C83" s="58">
        <v>8254355.6699999999</v>
      </c>
      <c r="D83" s="58">
        <v>6203295.0700000003</v>
      </c>
      <c r="E83" s="31"/>
      <c r="G83" s="4"/>
    </row>
    <row r="84" spans="1:7" s="8" customFormat="1" x14ac:dyDescent="0.2">
      <c r="A84" s="30" t="s">
        <v>57</v>
      </c>
      <c r="B84" s="59">
        <v>87773106.409999996</v>
      </c>
      <c r="C84" s="59">
        <v>93976401.480000004</v>
      </c>
      <c r="D84" s="59">
        <v>6203295.0700000003</v>
      </c>
      <c r="E84" s="31"/>
      <c r="G84" s="4"/>
    </row>
    <row r="85" spans="1:7" s="8" customFormat="1" x14ac:dyDescent="0.2">
      <c r="A85" s="30" t="s">
        <v>58</v>
      </c>
      <c r="B85" s="58">
        <v>64965.66</v>
      </c>
      <c r="C85" s="58">
        <v>64965.66</v>
      </c>
      <c r="D85" s="58">
        <v>0</v>
      </c>
      <c r="E85" s="31"/>
      <c r="G85" s="4"/>
    </row>
    <row r="86" spans="1:7" s="8" customFormat="1" x14ac:dyDescent="0.2">
      <c r="A86" s="30" t="s">
        <v>59</v>
      </c>
      <c r="B86" s="58">
        <v>4380160.53</v>
      </c>
      <c r="C86" s="58">
        <v>4380160.53</v>
      </c>
      <c r="D86" s="58">
        <v>0</v>
      </c>
      <c r="E86" s="31"/>
      <c r="G86" s="4"/>
    </row>
    <row r="87" spans="1:7" s="8" customFormat="1" x14ac:dyDescent="0.2">
      <c r="A87" s="30" t="s">
        <v>60</v>
      </c>
      <c r="B87" s="58">
        <v>897014.43</v>
      </c>
      <c r="C87" s="58">
        <v>1105292.43</v>
      </c>
      <c r="D87" s="58">
        <v>208278</v>
      </c>
      <c r="E87" s="31"/>
      <c r="G87" s="4"/>
    </row>
    <row r="88" spans="1:7" s="8" customFormat="1" x14ac:dyDescent="0.2">
      <c r="A88" s="30" t="s">
        <v>61</v>
      </c>
      <c r="B88" s="58">
        <v>8573559.8000000007</v>
      </c>
      <c r="C88" s="58">
        <v>8573559.8000000007</v>
      </c>
      <c r="D88" s="58">
        <v>0</v>
      </c>
      <c r="E88" s="31"/>
      <c r="G88" s="4"/>
    </row>
    <row r="89" spans="1:7" s="8" customFormat="1" x14ac:dyDescent="0.2">
      <c r="A89" s="30" t="s">
        <v>62</v>
      </c>
      <c r="B89" s="58">
        <v>487278.89</v>
      </c>
      <c r="C89" s="58">
        <v>487278.89</v>
      </c>
      <c r="D89" s="58">
        <v>0</v>
      </c>
      <c r="E89" s="31"/>
      <c r="G89" s="4"/>
    </row>
    <row r="90" spans="1:7" s="8" customFormat="1" x14ac:dyDescent="0.2">
      <c r="A90" s="30" t="s">
        <v>63</v>
      </c>
      <c r="B90" s="58">
        <v>189792.01</v>
      </c>
      <c r="C90" s="58">
        <v>189792.01</v>
      </c>
      <c r="D90" s="58">
        <v>0</v>
      </c>
      <c r="E90" s="31"/>
      <c r="G90" s="4"/>
    </row>
    <row r="91" spans="1:7" s="8" customFormat="1" x14ac:dyDescent="0.2">
      <c r="A91" s="30" t="s">
        <v>64</v>
      </c>
      <c r="B91" s="58">
        <v>19507.72</v>
      </c>
      <c r="C91" s="58">
        <v>19507.72</v>
      </c>
      <c r="D91" s="58">
        <v>0</v>
      </c>
      <c r="E91" s="31"/>
      <c r="G91" s="4"/>
    </row>
    <row r="92" spans="1:7" s="8" customFormat="1" x14ac:dyDescent="0.2">
      <c r="A92" s="30" t="s">
        <v>65</v>
      </c>
      <c r="B92" s="58">
        <v>29600</v>
      </c>
      <c r="C92" s="58">
        <v>29600</v>
      </c>
      <c r="D92" s="58">
        <v>0</v>
      </c>
      <c r="E92" s="31"/>
      <c r="G92" s="4"/>
    </row>
    <row r="93" spans="1:7" s="8" customFormat="1" x14ac:dyDescent="0.2">
      <c r="A93" s="30" t="s">
        <v>66</v>
      </c>
      <c r="B93" s="58">
        <v>1539817.09</v>
      </c>
      <c r="C93" s="58">
        <v>1539817.09</v>
      </c>
      <c r="D93" s="58">
        <v>0</v>
      </c>
      <c r="E93" s="31"/>
      <c r="G93" s="4"/>
    </row>
    <row r="94" spans="1:7" s="8" customFormat="1" x14ac:dyDescent="0.2">
      <c r="A94" s="30" t="s">
        <v>67</v>
      </c>
      <c r="B94" s="58">
        <v>1368543.66</v>
      </c>
      <c r="C94" s="58">
        <v>1368543.66</v>
      </c>
      <c r="D94" s="58">
        <v>0</v>
      </c>
      <c r="E94" s="31"/>
      <c r="G94" s="4"/>
    </row>
    <row r="95" spans="1:7" s="8" customFormat="1" x14ac:dyDescent="0.2">
      <c r="A95" s="30" t="s">
        <v>68</v>
      </c>
      <c r="B95" s="58">
        <v>60709.760000000002</v>
      </c>
      <c r="C95" s="58">
        <v>124391.51</v>
      </c>
      <c r="D95" s="58">
        <v>63681.75</v>
      </c>
      <c r="E95" s="31"/>
      <c r="G95" s="4"/>
    </row>
    <row r="96" spans="1:7" s="8" customFormat="1" x14ac:dyDescent="0.2">
      <c r="A96" s="30" t="s">
        <v>69</v>
      </c>
      <c r="B96" s="58">
        <v>311521.11</v>
      </c>
      <c r="C96" s="58">
        <v>311521.11</v>
      </c>
      <c r="D96" s="58">
        <v>0</v>
      </c>
      <c r="E96" s="31"/>
      <c r="G96" s="4"/>
    </row>
    <row r="97" spans="1:7" s="8" customFormat="1" x14ac:dyDescent="0.2">
      <c r="A97" s="30" t="s">
        <v>70</v>
      </c>
      <c r="B97" s="58">
        <v>411576.1</v>
      </c>
      <c r="C97" s="58">
        <v>411576.1</v>
      </c>
      <c r="D97" s="58">
        <v>0</v>
      </c>
      <c r="E97" s="31"/>
      <c r="G97" s="4"/>
    </row>
    <row r="98" spans="1:7" s="8" customFormat="1" x14ac:dyDescent="0.2">
      <c r="A98" s="30" t="s">
        <v>71</v>
      </c>
      <c r="B98" s="58">
        <v>32102.25</v>
      </c>
      <c r="C98" s="58">
        <v>32102.25</v>
      </c>
      <c r="D98" s="58">
        <v>0</v>
      </c>
      <c r="E98" s="31"/>
      <c r="G98" s="4"/>
    </row>
    <row r="99" spans="1:7" s="8" customFormat="1" x14ac:dyDescent="0.2">
      <c r="A99" s="30" t="s">
        <v>72</v>
      </c>
      <c r="B99" s="58">
        <v>445767</v>
      </c>
      <c r="C99" s="58">
        <v>906140</v>
      </c>
      <c r="D99" s="58">
        <v>460373</v>
      </c>
      <c r="E99" s="31"/>
      <c r="G99" s="4"/>
    </row>
    <row r="100" spans="1:7" s="8" customFormat="1" x14ac:dyDescent="0.2">
      <c r="A100" s="30" t="s">
        <v>73</v>
      </c>
      <c r="B100" s="58">
        <v>2357301</v>
      </c>
      <c r="C100" s="58">
        <v>2094747.08</v>
      </c>
      <c r="D100" s="58">
        <v>-262553.92</v>
      </c>
      <c r="E100" s="31"/>
      <c r="G100" s="4"/>
    </row>
    <row r="101" spans="1:7" s="8" customFormat="1" x14ac:dyDescent="0.2">
      <c r="A101" s="30" t="s">
        <v>74</v>
      </c>
      <c r="B101" s="58">
        <v>105032.08</v>
      </c>
      <c r="C101" s="58">
        <v>105032.08</v>
      </c>
      <c r="D101" s="58">
        <v>0</v>
      </c>
      <c r="E101" s="31"/>
      <c r="G101" s="4"/>
    </row>
    <row r="102" spans="1:7" s="8" customFormat="1" x14ac:dyDescent="0.2">
      <c r="A102" s="30" t="s">
        <v>75</v>
      </c>
      <c r="B102" s="58">
        <v>2300825.4</v>
      </c>
      <c r="C102" s="58">
        <v>2300825.4</v>
      </c>
      <c r="D102" s="58">
        <v>0</v>
      </c>
      <c r="E102" s="31"/>
      <c r="G102" s="4"/>
    </row>
    <row r="103" spans="1:7" s="8" customFormat="1" x14ac:dyDescent="0.2">
      <c r="A103" s="30" t="s">
        <v>76</v>
      </c>
      <c r="B103" s="58">
        <v>220000</v>
      </c>
      <c r="C103" s="58">
        <v>220000</v>
      </c>
      <c r="D103" s="58">
        <v>0</v>
      </c>
      <c r="E103" s="31"/>
      <c r="G103" s="4"/>
    </row>
    <row r="104" spans="1:7" s="8" customFormat="1" x14ac:dyDescent="0.2">
      <c r="A104" s="30" t="s">
        <v>77</v>
      </c>
      <c r="B104" s="58">
        <v>512130.11</v>
      </c>
      <c r="C104" s="58">
        <v>512130.11</v>
      </c>
      <c r="D104" s="58">
        <v>0</v>
      </c>
      <c r="E104" s="31"/>
      <c r="G104" s="4"/>
    </row>
    <row r="105" spans="1:7" s="8" customFormat="1" x14ac:dyDescent="0.2">
      <c r="A105" s="30" t="s">
        <v>78</v>
      </c>
      <c r="B105" s="58">
        <v>892491.19</v>
      </c>
      <c r="C105" s="58">
        <v>892491.19</v>
      </c>
      <c r="D105" s="58">
        <v>0</v>
      </c>
      <c r="E105" s="31"/>
      <c r="G105" s="4"/>
    </row>
    <row r="106" spans="1:7" s="8" customFormat="1" x14ac:dyDescent="0.2">
      <c r="A106" s="30" t="s">
        <v>79</v>
      </c>
      <c r="B106" s="58">
        <v>192198.23</v>
      </c>
      <c r="C106" s="58">
        <v>957437.35</v>
      </c>
      <c r="D106" s="58">
        <v>765239.12</v>
      </c>
      <c r="E106" s="31"/>
      <c r="G106" s="4"/>
    </row>
    <row r="107" spans="1:7" s="8" customFormat="1" x14ac:dyDescent="0.2">
      <c r="A107" s="30" t="s">
        <v>80</v>
      </c>
      <c r="B107" s="58">
        <v>120654.2</v>
      </c>
      <c r="C107" s="58">
        <v>120654.2</v>
      </c>
      <c r="D107" s="58">
        <v>0</v>
      </c>
      <c r="E107" s="31"/>
      <c r="G107" s="4"/>
    </row>
    <row r="108" spans="1:7" s="8" customFormat="1" x14ac:dyDescent="0.2">
      <c r="A108" s="30" t="s">
        <v>81</v>
      </c>
      <c r="B108" s="58">
        <v>150210</v>
      </c>
      <c r="C108" s="58">
        <v>150210</v>
      </c>
      <c r="D108" s="58">
        <v>0</v>
      </c>
      <c r="E108" s="31"/>
      <c r="G108" s="4"/>
    </row>
    <row r="109" spans="1:7" s="8" customFormat="1" x14ac:dyDescent="0.2">
      <c r="A109" s="30" t="s">
        <v>82</v>
      </c>
      <c r="B109" s="58">
        <v>45848</v>
      </c>
      <c r="C109" s="58">
        <v>45848</v>
      </c>
      <c r="D109" s="58">
        <v>0</v>
      </c>
      <c r="E109" s="31"/>
      <c r="G109" s="4"/>
    </row>
    <row r="110" spans="1:7" s="8" customFormat="1" x14ac:dyDescent="0.2">
      <c r="A110" s="30" t="s">
        <v>83</v>
      </c>
      <c r="B110" s="59">
        <v>25708606.219999999</v>
      </c>
      <c r="C110" s="59">
        <v>26943624.170000002</v>
      </c>
      <c r="D110" s="59">
        <v>1235017.95</v>
      </c>
      <c r="E110" s="31"/>
      <c r="G110" s="4"/>
    </row>
    <row r="111" spans="1:7" s="8" customFormat="1" x14ac:dyDescent="0.2">
      <c r="A111" s="30" t="s">
        <v>84</v>
      </c>
      <c r="B111" s="58">
        <v>-3403113.9</v>
      </c>
      <c r="C111" s="58">
        <v>-3403113.9</v>
      </c>
      <c r="D111" s="58">
        <v>0</v>
      </c>
      <c r="E111" s="31"/>
      <c r="G111" s="4"/>
    </row>
    <row r="112" spans="1:7" s="8" customFormat="1" x14ac:dyDescent="0.2">
      <c r="A112" s="30" t="s">
        <v>85</v>
      </c>
      <c r="B112" s="58">
        <v>-20068.75</v>
      </c>
      <c r="C112" s="58">
        <v>-20068.75</v>
      </c>
      <c r="D112" s="58">
        <v>0</v>
      </c>
      <c r="E112" s="31"/>
      <c r="G112" s="4"/>
    </row>
    <row r="113" spans="1:7" s="8" customFormat="1" x14ac:dyDescent="0.2">
      <c r="A113" s="30" t="s">
        <v>86</v>
      </c>
      <c r="B113" s="58">
        <v>-9265832.9800000004</v>
      </c>
      <c r="C113" s="58">
        <v>-9265832.9800000004</v>
      </c>
      <c r="D113" s="58">
        <v>0</v>
      </c>
      <c r="E113" s="31"/>
      <c r="G113" s="4"/>
    </row>
    <row r="114" spans="1:7" s="8" customFormat="1" x14ac:dyDescent="0.2">
      <c r="A114" s="30" t="s">
        <v>87</v>
      </c>
      <c r="B114" s="58">
        <v>-284263.32</v>
      </c>
      <c r="C114" s="58">
        <v>-284263.32</v>
      </c>
      <c r="D114" s="58">
        <v>0</v>
      </c>
      <c r="E114" s="31"/>
      <c r="G114" s="4"/>
    </row>
    <row r="115" spans="1:7" s="8" customFormat="1" x14ac:dyDescent="0.2">
      <c r="A115" s="30" t="s">
        <v>88</v>
      </c>
      <c r="B115" s="58">
        <v>-20750.97</v>
      </c>
      <c r="C115" s="58">
        <v>-20750.97</v>
      </c>
      <c r="D115" s="58">
        <v>0</v>
      </c>
      <c r="E115" s="31"/>
      <c r="G115" s="4"/>
    </row>
    <row r="116" spans="1:7" s="8" customFormat="1" x14ac:dyDescent="0.2">
      <c r="A116" s="30" t="s">
        <v>89</v>
      </c>
      <c r="B116" s="58">
        <v>-4551.79</v>
      </c>
      <c r="C116" s="58">
        <v>-4551.79</v>
      </c>
      <c r="D116" s="58">
        <v>0</v>
      </c>
      <c r="E116" s="31"/>
      <c r="G116" s="4"/>
    </row>
    <row r="117" spans="1:7" s="8" customFormat="1" x14ac:dyDescent="0.2">
      <c r="A117" s="30" t="s">
        <v>90</v>
      </c>
      <c r="B117" s="58">
        <v>-740</v>
      </c>
      <c r="C117" s="58">
        <v>-740</v>
      </c>
      <c r="D117" s="58">
        <v>0</v>
      </c>
      <c r="E117" s="31"/>
      <c r="G117" s="4"/>
    </row>
    <row r="118" spans="1:7" s="8" customFormat="1" x14ac:dyDescent="0.2">
      <c r="A118" s="30" t="s">
        <v>91</v>
      </c>
      <c r="B118" s="58">
        <v>-1415190.78</v>
      </c>
      <c r="C118" s="58">
        <v>-1415190.78</v>
      </c>
      <c r="D118" s="58">
        <v>0</v>
      </c>
      <c r="E118" s="31"/>
      <c r="G118" s="4"/>
    </row>
    <row r="119" spans="1:7" s="8" customFormat="1" x14ac:dyDescent="0.2">
      <c r="A119" s="30" t="s">
        <v>92</v>
      </c>
      <c r="B119" s="58">
        <v>-314870.65000000002</v>
      </c>
      <c r="C119" s="58">
        <v>-314870.65000000002</v>
      </c>
      <c r="D119" s="58">
        <v>0</v>
      </c>
      <c r="E119" s="31"/>
      <c r="G119" s="4"/>
    </row>
    <row r="120" spans="1:7" s="8" customFormat="1" x14ac:dyDescent="0.2">
      <c r="A120" s="30" t="s">
        <v>93</v>
      </c>
      <c r="B120" s="58">
        <v>-42161.279999999999</v>
      </c>
      <c r="C120" s="58">
        <v>-42161.279999999999</v>
      </c>
      <c r="D120" s="58">
        <v>0</v>
      </c>
      <c r="E120" s="31"/>
      <c r="G120" s="4"/>
    </row>
    <row r="121" spans="1:7" s="8" customFormat="1" x14ac:dyDescent="0.2">
      <c r="A121" s="30" t="s">
        <v>94</v>
      </c>
      <c r="B121" s="58">
        <v>-2071462.4</v>
      </c>
      <c r="C121" s="58">
        <v>-1808908.48</v>
      </c>
      <c r="D121" s="58">
        <v>262553.92</v>
      </c>
      <c r="E121" s="31"/>
      <c r="G121" s="4"/>
    </row>
    <row r="122" spans="1:7" s="8" customFormat="1" x14ac:dyDescent="0.2">
      <c r="A122" s="30" t="s">
        <v>95</v>
      </c>
      <c r="B122" s="58">
        <v>-2334260.9</v>
      </c>
      <c r="C122" s="58">
        <v>-2334260.9</v>
      </c>
      <c r="D122" s="58">
        <v>0</v>
      </c>
      <c r="E122" s="31"/>
      <c r="G122" s="4"/>
    </row>
    <row r="123" spans="1:7" s="8" customFormat="1" x14ac:dyDescent="0.2">
      <c r="A123" s="30" t="s">
        <v>96</v>
      </c>
      <c r="B123" s="58">
        <v>-408989.8</v>
      </c>
      <c r="C123" s="58">
        <v>-408989.8</v>
      </c>
      <c r="D123" s="58">
        <v>0</v>
      </c>
      <c r="E123" s="31"/>
      <c r="G123" s="4"/>
    </row>
    <row r="124" spans="1:7" s="8" customFormat="1" x14ac:dyDescent="0.2">
      <c r="A124" s="30" t="s">
        <v>97</v>
      </c>
      <c r="B124" s="58">
        <v>-853373.2</v>
      </c>
      <c r="C124" s="58">
        <v>-853373.2</v>
      </c>
      <c r="D124" s="58">
        <v>0</v>
      </c>
      <c r="E124" s="31"/>
      <c r="G124" s="4"/>
    </row>
    <row r="125" spans="1:7" s="8" customFormat="1" x14ac:dyDescent="0.2">
      <c r="A125" s="30" t="s">
        <v>98</v>
      </c>
      <c r="B125" s="58">
        <v>-110550.79</v>
      </c>
      <c r="C125" s="58">
        <v>-110550.79</v>
      </c>
      <c r="D125" s="58">
        <v>0</v>
      </c>
      <c r="E125" s="31"/>
      <c r="G125" s="4"/>
    </row>
    <row r="126" spans="1:7" s="8" customFormat="1" x14ac:dyDescent="0.2">
      <c r="A126" s="30" t="s">
        <v>99</v>
      </c>
      <c r="B126" s="58">
        <v>-135578.97</v>
      </c>
      <c r="C126" s="58">
        <v>-135578.97</v>
      </c>
      <c r="D126" s="58">
        <v>0</v>
      </c>
      <c r="E126" s="31"/>
      <c r="G126" s="4"/>
    </row>
    <row r="127" spans="1:7" s="8" customFormat="1" x14ac:dyDescent="0.2">
      <c r="A127" s="34" t="s">
        <v>100</v>
      </c>
      <c r="B127" s="58">
        <v>-20685760.48</v>
      </c>
      <c r="C127" s="58">
        <v>-20423206.559999999</v>
      </c>
      <c r="D127" s="58">
        <v>262553.92</v>
      </c>
      <c r="E127" s="35"/>
      <c r="G127" s="4"/>
    </row>
    <row r="128" spans="1:7" s="8" customFormat="1" ht="18" customHeight="1" x14ac:dyDescent="0.2">
      <c r="B128" s="60">
        <v>92795952.150000006</v>
      </c>
      <c r="C128" s="60">
        <v>100496819.09</v>
      </c>
      <c r="D128" s="60">
        <v>7700866.9400000004</v>
      </c>
      <c r="E128" s="61"/>
      <c r="G128" s="4"/>
    </row>
    <row r="131" spans="1:7" s="8" customFormat="1" ht="21.75" customHeight="1" x14ac:dyDescent="0.2">
      <c r="A131" s="26" t="s">
        <v>101</v>
      </c>
      <c r="B131" s="27" t="s">
        <v>49</v>
      </c>
      <c r="C131" s="27" t="s">
        <v>50</v>
      </c>
      <c r="D131" s="27" t="s">
        <v>51</v>
      </c>
      <c r="E131" s="27" t="s">
        <v>52</v>
      </c>
      <c r="G131" s="4"/>
    </row>
    <row r="132" spans="1:7" s="8" customFormat="1" x14ac:dyDescent="0.2">
      <c r="A132" s="28" t="s">
        <v>102</v>
      </c>
      <c r="B132" s="29"/>
      <c r="C132" s="29"/>
      <c r="D132" s="29"/>
      <c r="E132" s="29"/>
      <c r="G132" s="4"/>
    </row>
    <row r="133" spans="1:7" s="8" customFormat="1" x14ac:dyDescent="0.2">
      <c r="A133" s="30"/>
      <c r="B133" s="31"/>
      <c r="C133" s="31"/>
      <c r="D133" s="31"/>
      <c r="E133" s="31"/>
      <c r="G133" s="4"/>
    </row>
    <row r="134" spans="1:7" s="8" customFormat="1" x14ac:dyDescent="0.2">
      <c r="A134" s="62" t="s">
        <v>103</v>
      </c>
      <c r="B134" s="63">
        <v>0</v>
      </c>
      <c r="C134" s="32">
        <v>71035.05</v>
      </c>
      <c r="D134" s="32">
        <v>71035.05</v>
      </c>
      <c r="E134" s="31"/>
      <c r="G134" s="4"/>
    </row>
    <row r="135" spans="1:7" s="8" customFormat="1" x14ac:dyDescent="0.2">
      <c r="A135" s="62" t="s">
        <v>104</v>
      </c>
      <c r="B135" s="63">
        <v>0</v>
      </c>
      <c r="C135" s="58">
        <v>-33662.25</v>
      </c>
      <c r="D135" s="58">
        <v>-33662.25</v>
      </c>
      <c r="E135" s="31"/>
      <c r="G135" s="4"/>
    </row>
    <row r="136" spans="1:7" s="8" customFormat="1" x14ac:dyDescent="0.2">
      <c r="A136" s="62" t="s">
        <v>105</v>
      </c>
      <c r="B136" s="64"/>
      <c r="C136" s="65">
        <f>SUM(C134:C135)</f>
        <v>37372.800000000003</v>
      </c>
      <c r="D136" s="65">
        <f>SUM(D134:D135)</f>
        <v>37372.800000000003</v>
      </c>
      <c r="E136" s="31"/>
      <c r="G136" s="4"/>
    </row>
    <row r="137" spans="1:7" s="8" customFormat="1" x14ac:dyDescent="0.2">
      <c r="A137" s="62"/>
      <c r="B137" s="31"/>
      <c r="C137" s="32"/>
      <c r="D137" s="32"/>
      <c r="E137" s="31"/>
      <c r="G137" s="4"/>
    </row>
    <row r="138" spans="1:7" s="8" customFormat="1" x14ac:dyDescent="0.2">
      <c r="A138" s="30" t="s">
        <v>106</v>
      </c>
      <c r="B138" s="31"/>
      <c r="C138" s="31"/>
      <c r="D138" s="31"/>
      <c r="E138" s="31"/>
      <c r="G138" s="4"/>
    </row>
    <row r="139" spans="1:7" s="8" customFormat="1" x14ac:dyDescent="0.2">
      <c r="A139" s="34"/>
      <c r="B139" s="35"/>
      <c r="C139" s="35"/>
      <c r="D139" s="35"/>
      <c r="E139" s="35"/>
      <c r="G139" s="4"/>
    </row>
    <row r="140" spans="1:7" s="8" customFormat="1" ht="16.5" customHeight="1" x14ac:dyDescent="0.2">
      <c r="B140" s="66">
        <f>SUM(B138:B139)</f>
        <v>0</v>
      </c>
      <c r="C140" s="36">
        <f>C136</f>
        <v>37372.800000000003</v>
      </c>
      <c r="D140" s="36">
        <f>D136</f>
        <v>37372.800000000003</v>
      </c>
      <c r="E140" s="67"/>
      <c r="G140" s="4"/>
    </row>
    <row r="143" spans="1:7" s="8" customFormat="1" ht="27" customHeight="1" x14ac:dyDescent="0.2">
      <c r="A143" s="26" t="s">
        <v>107</v>
      </c>
      <c r="B143" s="27" t="s">
        <v>9</v>
      </c>
      <c r="G143" s="4"/>
    </row>
    <row r="144" spans="1:7" s="8" customFormat="1" x14ac:dyDescent="0.2">
      <c r="A144" s="28" t="s">
        <v>108</v>
      </c>
      <c r="B144" s="29"/>
      <c r="G144" s="4"/>
    </row>
    <row r="145" spans="1:7" s="8" customFormat="1" x14ac:dyDescent="0.2">
      <c r="A145" s="30"/>
      <c r="B145" s="31"/>
      <c r="G145" s="4"/>
    </row>
    <row r="146" spans="1:7" s="8" customFormat="1" x14ac:dyDescent="0.2">
      <c r="A146" s="34"/>
      <c r="B146" s="35"/>
      <c r="G146" s="4"/>
    </row>
    <row r="147" spans="1:7" s="8" customFormat="1" ht="15" customHeight="1" x14ac:dyDescent="0.2">
      <c r="B147" s="27">
        <f>SUM(B145:B146)</f>
        <v>0</v>
      </c>
      <c r="G147" s="4"/>
    </row>
    <row r="150" spans="1:7" s="8" customFormat="1" ht="22.5" customHeight="1" x14ac:dyDescent="0.2">
      <c r="A150" s="68" t="s">
        <v>109</v>
      </c>
      <c r="B150" s="69" t="s">
        <v>9</v>
      </c>
      <c r="C150" s="70" t="s">
        <v>110</v>
      </c>
      <c r="G150" s="4"/>
    </row>
    <row r="151" spans="1:7" s="8" customFormat="1" x14ac:dyDescent="0.2">
      <c r="A151" s="71" t="s">
        <v>111</v>
      </c>
      <c r="B151" s="72"/>
      <c r="C151" s="73"/>
      <c r="G151" s="4"/>
    </row>
    <row r="152" spans="1:7" s="8" customFormat="1" x14ac:dyDescent="0.2">
      <c r="A152" s="74"/>
      <c r="B152" s="75"/>
      <c r="C152" s="76"/>
      <c r="G152" s="4"/>
    </row>
    <row r="153" spans="1:7" s="8" customFormat="1" x14ac:dyDescent="0.2">
      <c r="A153" s="77"/>
      <c r="B153" s="78"/>
      <c r="C153" s="78"/>
      <c r="G153" s="4"/>
    </row>
    <row r="154" spans="1:7" s="8" customFormat="1" x14ac:dyDescent="0.2">
      <c r="A154" s="77"/>
      <c r="B154" s="78"/>
      <c r="C154" s="78"/>
      <c r="G154" s="4"/>
    </row>
    <row r="155" spans="1:7" s="8" customFormat="1" x14ac:dyDescent="0.2">
      <c r="A155" s="79"/>
      <c r="B155" s="80"/>
      <c r="C155" s="80"/>
      <c r="G155" s="4"/>
    </row>
    <row r="156" spans="1:7" s="8" customFormat="1" ht="14.25" customHeight="1" x14ac:dyDescent="0.2">
      <c r="B156" s="27">
        <f t="shared" ref="B156" si="3">SUM(B154:B155)</f>
        <v>0</v>
      </c>
      <c r="C156" s="27"/>
      <c r="G156" s="4"/>
    </row>
    <row r="159" spans="1:7" s="8" customFormat="1" x14ac:dyDescent="0.2">
      <c r="A159" s="20" t="s">
        <v>112</v>
      </c>
      <c r="G159" s="4"/>
    </row>
    <row r="161" spans="1:7" s="8" customFormat="1" ht="20.25" customHeight="1" x14ac:dyDescent="0.2">
      <c r="A161" s="81" t="s">
        <v>113</v>
      </c>
      <c r="B161" s="69" t="s">
        <v>9</v>
      </c>
      <c r="C161" s="27" t="s">
        <v>23</v>
      </c>
      <c r="D161" s="27" t="s">
        <v>24</v>
      </c>
      <c r="E161" s="27" t="s">
        <v>25</v>
      </c>
      <c r="G161" s="4"/>
    </row>
    <row r="162" spans="1:7" s="8" customFormat="1" x14ac:dyDescent="0.2">
      <c r="A162" s="82" t="s">
        <v>114</v>
      </c>
      <c r="B162" s="83">
        <v>0.8</v>
      </c>
      <c r="C162" s="29"/>
      <c r="D162" s="29"/>
      <c r="E162" s="29"/>
      <c r="G162" s="4"/>
    </row>
    <row r="163" spans="1:7" s="8" customFormat="1" x14ac:dyDescent="0.2">
      <c r="A163" s="30" t="s">
        <v>115</v>
      </c>
      <c r="B163" s="58">
        <v>277638.59999999998</v>
      </c>
      <c r="C163" s="31"/>
      <c r="D163" s="31"/>
      <c r="E163" s="31"/>
      <c r="G163" s="4"/>
    </row>
    <row r="164" spans="1:7" s="8" customFormat="1" x14ac:dyDescent="0.2">
      <c r="A164" s="30" t="s">
        <v>116</v>
      </c>
      <c r="B164" s="58">
        <v>6519.57</v>
      </c>
      <c r="C164" s="31"/>
      <c r="D164" s="31"/>
      <c r="E164" s="31"/>
      <c r="G164" s="4"/>
    </row>
    <row r="165" spans="1:7" s="8" customFormat="1" x14ac:dyDescent="0.2">
      <c r="A165" s="30" t="s">
        <v>117</v>
      </c>
      <c r="B165" s="58">
        <v>1724.67</v>
      </c>
      <c r="C165" s="31"/>
      <c r="D165" s="31"/>
      <c r="E165" s="31"/>
      <c r="G165" s="4"/>
    </row>
    <row r="166" spans="1:7" s="8" customFormat="1" x14ac:dyDescent="0.2">
      <c r="A166" s="30" t="s">
        <v>118</v>
      </c>
      <c r="B166" s="58">
        <v>172.85</v>
      </c>
      <c r="C166" s="31"/>
      <c r="D166" s="31"/>
      <c r="E166" s="31"/>
      <c r="G166" s="4"/>
    </row>
    <row r="167" spans="1:7" s="8" customFormat="1" x14ac:dyDescent="0.2">
      <c r="A167" s="30" t="s">
        <v>119</v>
      </c>
      <c r="B167" s="58">
        <v>7045.25</v>
      </c>
      <c r="C167" s="31"/>
      <c r="D167" s="31"/>
      <c r="E167" s="31"/>
      <c r="G167" s="4"/>
    </row>
    <row r="168" spans="1:7" s="8" customFormat="1" x14ac:dyDescent="0.2">
      <c r="A168" s="30" t="s">
        <v>120</v>
      </c>
      <c r="B168" s="58">
        <v>10929.09</v>
      </c>
      <c r="C168" s="31"/>
      <c r="D168" s="31"/>
      <c r="E168" s="31"/>
      <c r="G168" s="4"/>
    </row>
    <row r="169" spans="1:7" s="8" customFormat="1" x14ac:dyDescent="0.2">
      <c r="A169" s="84" t="s">
        <v>121</v>
      </c>
      <c r="B169" s="58">
        <v>54378.6</v>
      </c>
      <c r="C169" s="31"/>
      <c r="D169" s="31"/>
      <c r="E169" s="31"/>
      <c r="G169" s="4"/>
    </row>
    <row r="170" spans="1:7" s="8" customFormat="1" x14ac:dyDescent="0.2">
      <c r="A170" s="30" t="s">
        <v>122</v>
      </c>
      <c r="B170" s="58">
        <v>614.55999999999995</v>
      </c>
      <c r="C170" s="31"/>
      <c r="D170" s="31"/>
      <c r="E170" s="31"/>
      <c r="G170" s="4"/>
    </row>
    <row r="171" spans="1:7" s="8" customFormat="1" x14ac:dyDescent="0.2">
      <c r="A171" s="30" t="s">
        <v>123</v>
      </c>
      <c r="B171" s="58">
        <v>0.19</v>
      </c>
      <c r="C171" s="31"/>
      <c r="D171" s="31"/>
      <c r="E171" s="31"/>
      <c r="G171" s="4"/>
    </row>
    <row r="172" spans="1:7" s="8" customFormat="1" x14ac:dyDescent="0.2">
      <c r="A172" s="30" t="s">
        <v>124</v>
      </c>
      <c r="B172" s="58">
        <v>39657.22</v>
      </c>
      <c r="C172" s="31"/>
      <c r="D172" s="31"/>
      <c r="E172" s="31"/>
      <c r="G172" s="4"/>
    </row>
    <row r="173" spans="1:7" s="8" customFormat="1" x14ac:dyDescent="0.2">
      <c r="A173" s="30" t="s">
        <v>125</v>
      </c>
      <c r="B173" s="58">
        <v>4845</v>
      </c>
      <c r="C173" s="31"/>
      <c r="D173" s="31"/>
      <c r="E173" s="31"/>
      <c r="G173" s="4"/>
    </row>
    <row r="174" spans="1:7" s="8" customFormat="1" x14ac:dyDescent="0.2">
      <c r="A174" s="30" t="s">
        <v>126</v>
      </c>
      <c r="B174" s="58">
        <v>264428.15000000002</v>
      </c>
      <c r="C174" s="31"/>
      <c r="D174" s="31"/>
      <c r="E174" s="31"/>
      <c r="G174" s="4"/>
    </row>
    <row r="175" spans="1:7" s="8" customFormat="1" x14ac:dyDescent="0.2">
      <c r="A175" s="34" t="s">
        <v>127</v>
      </c>
      <c r="B175" s="85">
        <v>889.97</v>
      </c>
      <c r="C175" s="31"/>
      <c r="D175" s="31"/>
      <c r="E175" s="31"/>
      <c r="G175" s="4"/>
    </row>
    <row r="176" spans="1:7" s="8" customFormat="1" ht="16.5" customHeight="1" x14ac:dyDescent="0.2">
      <c r="B176" s="86">
        <f>SUM(B162:B175)</f>
        <v>668844.5199999999</v>
      </c>
      <c r="C176" s="27" t="s">
        <v>128</v>
      </c>
      <c r="D176" s="27" t="s">
        <v>128</v>
      </c>
      <c r="E176" s="27" t="s">
        <v>128</v>
      </c>
      <c r="G176" s="4"/>
    </row>
    <row r="180" spans="1:7" s="8" customFormat="1" ht="20.25" customHeight="1" x14ac:dyDescent="0.2">
      <c r="A180" s="68" t="s">
        <v>129</v>
      </c>
      <c r="B180" s="69" t="s">
        <v>9</v>
      </c>
      <c r="C180" s="27" t="s">
        <v>130</v>
      </c>
      <c r="D180" s="27" t="s">
        <v>110</v>
      </c>
      <c r="G180" s="4"/>
    </row>
    <row r="181" spans="1:7" s="8" customFormat="1" x14ac:dyDescent="0.2">
      <c r="A181" s="87" t="s">
        <v>131</v>
      </c>
      <c r="B181" s="88"/>
      <c r="C181" s="89"/>
      <c r="D181" s="90"/>
      <c r="G181" s="4"/>
    </row>
    <row r="182" spans="1:7" s="8" customFormat="1" x14ac:dyDescent="0.2">
      <c r="A182" s="91"/>
      <c r="B182" s="92"/>
      <c r="C182" s="93"/>
      <c r="D182" s="94"/>
      <c r="G182" s="4"/>
    </row>
    <row r="183" spans="1:7" s="8" customFormat="1" x14ac:dyDescent="0.2">
      <c r="A183" s="95"/>
      <c r="B183" s="96"/>
      <c r="C183" s="97"/>
      <c r="D183" s="98"/>
      <c r="G183" s="4"/>
    </row>
    <row r="184" spans="1:7" s="8" customFormat="1" ht="16.5" customHeight="1" x14ac:dyDescent="0.2">
      <c r="B184" s="27">
        <f>SUM(B182:B183)</f>
        <v>0</v>
      </c>
      <c r="C184" s="99"/>
      <c r="D184" s="100"/>
      <c r="G184" s="4"/>
    </row>
    <row r="189" spans="1:7" s="8" customFormat="1" ht="27.75" customHeight="1" x14ac:dyDescent="0.2">
      <c r="A189" s="68" t="s">
        <v>132</v>
      </c>
      <c r="B189" s="69" t="s">
        <v>9</v>
      </c>
      <c r="C189" s="27" t="s">
        <v>130</v>
      </c>
      <c r="D189" s="27" t="s">
        <v>110</v>
      </c>
      <c r="G189" s="4"/>
    </row>
    <row r="190" spans="1:7" s="8" customFormat="1" ht="25.5" x14ac:dyDescent="0.2">
      <c r="A190" s="101" t="s">
        <v>133</v>
      </c>
      <c r="B190" s="88"/>
      <c r="C190" s="89"/>
      <c r="D190" s="90"/>
      <c r="G190" s="4"/>
    </row>
    <row r="191" spans="1:7" x14ac:dyDescent="0.2">
      <c r="A191" s="91"/>
      <c r="B191" s="92"/>
      <c r="C191" s="93"/>
      <c r="D191" s="94"/>
    </row>
    <row r="192" spans="1:7" x14ac:dyDescent="0.2">
      <c r="A192" s="95"/>
      <c r="B192" s="96"/>
      <c r="C192" s="97"/>
      <c r="D192" s="98"/>
    </row>
    <row r="193" spans="1:7" ht="15" customHeight="1" x14ac:dyDescent="0.2">
      <c r="B193" s="27">
        <f>SUM(B191:B192)</f>
        <v>0</v>
      </c>
      <c r="C193" s="99"/>
      <c r="D193" s="100"/>
    </row>
    <row r="194" spans="1:7" s="105" customFormat="1" ht="15" customHeight="1" x14ac:dyDescent="0.2">
      <c r="A194" s="102"/>
      <c r="B194" s="103"/>
      <c r="C194" s="104"/>
      <c r="D194" s="104"/>
      <c r="E194" s="102"/>
      <c r="F194" s="102"/>
    </row>
    <row r="195" spans="1:7" s="105" customFormat="1" ht="15" customHeight="1" x14ac:dyDescent="0.2">
      <c r="A195" s="102"/>
      <c r="B195" s="103"/>
      <c r="C195" s="104"/>
      <c r="D195" s="104"/>
      <c r="E195" s="102"/>
      <c r="F195" s="102"/>
    </row>
    <row r="198" spans="1:7" ht="24" customHeight="1" x14ac:dyDescent="0.2">
      <c r="A198" s="68" t="s">
        <v>134</v>
      </c>
      <c r="B198" s="69" t="s">
        <v>9</v>
      </c>
      <c r="C198" s="27" t="s">
        <v>130</v>
      </c>
      <c r="D198" s="27" t="s">
        <v>110</v>
      </c>
    </row>
    <row r="199" spans="1:7" x14ac:dyDescent="0.2">
      <c r="A199" s="87" t="s">
        <v>135</v>
      </c>
      <c r="B199" s="88"/>
      <c r="C199" s="89"/>
      <c r="D199" s="90"/>
    </row>
    <row r="200" spans="1:7" x14ac:dyDescent="0.2">
      <c r="A200" s="91"/>
      <c r="B200" s="92"/>
      <c r="C200" s="93"/>
      <c r="D200" s="94"/>
    </row>
    <row r="201" spans="1:7" x14ac:dyDescent="0.2">
      <c r="A201" s="95"/>
      <c r="B201" s="96"/>
      <c r="C201" s="97"/>
      <c r="D201" s="98"/>
    </row>
    <row r="202" spans="1:7" ht="16.5" customHeight="1" x14ac:dyDescent="0.2">
      <c r="B202" s="27">
        <f>SUM(B200:B201)</f>
        <v>0</v>
      </c>
      <c r="C202" s="99"/>
      <c r="D202" s="100"/>
    </row>
    <row r="203" spans="1:7" s="105" customFormat="1" ht="16.5" customHeight="1" x14ac:dyDescent="0.2">
      <c r="A203" s="102"/>
      <c r="B203" s="103"/>
      <c r="C203" s="104"/>
      <c r="D203" s="104"/>
      <c r="E203" s="102"/>
      <c r="F203" s="102"/>
    </row>
    <row r="204" spans="1:7" s="105" customFormat="1" ht="16.5" customHeight="1" x14ac:dyDescent="0.2">
      <c r="A204" s="102"/>
      <c r="B204" s="103"/>
      <c r="C204" s="104"/>
      <c r="D204" s="104"/>
      <c r="E204" s="102"/>
      <c r="F204" s="102"/>
    </row>
    <row r="207" spans="1:7" s="8" customFormat="1" ht="24" customHeight="1" x14ac:dyDescent="0.2">
      <c r="A207" s="68" t="s">
        <v>136</v>
      </c>
      <c r="B207" s="69" t="s">
        <v>9</v>
      </c>
      <c r="C207" s="106" t="s">
        <v>130</v>
      </c>
      <c r="D207" s="106" t="s">
        <v>40</v>
      </c>
      <c r="G207" s="4"/>
    </row>
    <row r="208" spans="1:7" s="8" customFormat="1" x14ac:dyDescent="0.2">
      <c r="A208" s="87" t="s">
        <v>137</v>
      </c>
      <c r="B208" s="107">
        <v>2924278</v>
      </c>
      <c r="C208" s="29">
        <v>0</v>
      </c>
      <c r="D208" s="29">
        <v>0</v>
      </c>
      <c r="G208" s="4"/>
    </row>
    <row r="209" spans="1:7" s="8" customFormat="1" x14ac:dyDescent="0.2">
      <c r="A209" s="30"/>
      <c r="B209" s="39"/>
      <c r="C209" s="31">
        <v>0</v>
      </c>
      <c r="D209" s="31">
        <v>0</v>
      </c>
      <c r="G209" s="4"/>
    </row>
    <row r="210" spans="1:7" s="8" customFormat="1" x14ac:dyDescent="0.2">
      <c r="A210" s="34"/>
      <c r="B210" s="108"/>
      <c r="C210" s="109">
        <v>0</v>
      </c>
      <c r="D210" s="109">
        <v>0</v>
      </c>
      <c r="G210" s="4"/>
    </row>
    <row r="211" spans="1:7" s="8" customFormat="1" ht="18.75" customHeight="1" x14ac:dyDescent="0.2">
      <c r="B211" s="110">
        <v>2924278</v>
      </c>
      <c r="C211" s="99"/>
      <c r="D211" s="100"/>
      <c r="G211" s="4"/>
    </row>
    <row r="215" spans="1:7" s="8" customFormat="1" x14ac:dyDescent="0.2">
      <c r="A215" s="20" t="s">
        <v>138</v>
      </c>
      <c r="G215" s="4"/>
    </row>
    <row r="216" spans="1:7" s="8" customFormat="1" x14ac:dyDescent="0.2">
      <c r="A216" s="20"/>
      <c r="G216" s="4"/>
    </row>
    <row r="217" spans="1:7" s="8" customFormat="1" x14ac:dyDescent="0.2">
      <c r="A217" s="20" t="s">
        <v>139</v>
      </c>
      <c r="G217" s="4"/>
    </row>
    <row r="219" spans="1:7" s="8" customFormat="1" ht="24" customHeight="1" x14ac:dyDescent="0.2">
      <c r="A219" s="81" t="s">
        <v>140</v>
      </c>
      <c r="B219" s="111" t="s">
        <v>9</v>
      </c>
      <c r="C219" s="27" t="s">
        <v>141</v>
      </c>
      <c r="D219" s="27" t="s">
        <v>40</v>
      </c>
      <c r="G219" s="4"/>
    </row>
    <row r="220" spans="1:7" s="8" customFormat="1" x14ac:dyDescent="0.2">
      <c r="A220" s="28" t="s">
        <v>142</v>
      </c>
      <c r="B220" s="58">
        <v>9000</v>
      </c>
      <c r="C220" s="29"/>
      <c r="D220" s="29"/>
      <c r="G220" s="4"/>
    </row>
    <row r="221" spans="1:7" s="8" customFormat="1" x14ac:dyDescent="0.2">
      <c r="A221" s="30" t="s">
        <v>143</v>
      </c>
      <c r="B221" s="58">
        <v>4519</v>
      </c>
      <c r="C221" s="31"/>
      <c r="D221" s="31"/>
      <c r="G221" s="4"/>
    </row>
    <row r="222" spans="1:7" s="8" customFormat="1" x14ac:dyDescent="0.2">
      <c r="A222" s="30" t="s">
        <v>144</v>
      </c>
      <c r="B222" s="58">
        <v>13519</v>
      </c>
      <c r="C222" s="31"/>
      <c r="D222" s="31"/>
      <c r="G222" s="4"/>
    </row>
    <row r="223" spans="1:7" s="8" customFormat="1" x14ac:dyDescent="0.2">
      <c r="A223" s="30" t="s">
        <v>145</v>
      </c>
      <c r="B223" s="58">
        <v>309960</v>
      </c>
      <c r="C223" s="31"/>
      <c r="D223" s="31"/>
      <c r="G223" s="4"/>
    </row>
    <row r="224" spans="1:7" s="8" customFormat="1" x14ac:dyDescent="0.2">
      <c r="A224" s="30" t="s">
        <v>146</v>
      </c>
      <c r="B224" s="58">
        <v>8975</v>
      </c>
      <c r="C224" s="31"/>
      <c r="D224" s="31"/>
      <c r="G224" s="4"/>
    </row>
    <row r="225" spans="1:7" s="8" customFormat="1" x14ac:dyDescent="0.2">
      <c r="A225" s="30" t="s">
        <v>147</v>
      </c>
      <c r="B225" s="58">
        <v>1266265</v>
      </c>
      <c r="C225" s="31"/>
      <c r="D225" s="31"/>
      <c r="G225" s="4"/>
    </row>
    <row r="226" spans="1:7" s="8" customFormat="1" x14ac:dyDescent="0.2">
      <c r="A226" s="30" t="s">
        <v>148</v>
      </c>
      <c r="B226" s="58">
        <v>34680</v>
      </c>
      <c r="C226" s="31"/>
      <c r="D226" s="31"/>
      <c r="G226" s="4"/>
    </row>
    <row r="227" spans="1:7" s="8" customFormat="1" x14ac:dyDescent="0.2">
      <c r="A227" s="30" t="s">
        <v>149</v>
      </c>
      <c r="B227" s="58">
        <v>36540</v>
      </c>
      <c r="C227" s="31"/>
      <c r="D227" s="31"/>
      <c r="G227" s="4"/>
    </row>
    <row r="228" spans="1:7" s="8" customFormat="1" x14ac:dyDescent="0.2">
      <c r="A228" s="30" t="s">
        <v>150</v>
      </c>
      <c r="B228" s="58">
        <v>1048162.83</v>
      </c>
      <c r="C228" s="31"/>
      <c r="D228" s="31"/>
      <c r="G228" s="4"/>
    </row>
    <row r="229" spans="1:7" s="8" customFormat="1" x14ac:dyDescent="0.2">
      <c r="A229" s="30" t="s">
        <v>151</v>
      </c>
      <c r="B229" s="58">
        <v>2704582.83</v>
      </c>
      <c r="C229" s="31"/>
      <c r="D229" s="31"/>
      <c r="G229" s="4"/>
    </row>
    <row r="230" spans="1:7" s="8" customFormat="1" x14ac:dyDescent="0.2">
      <c r="A230" s="30" t="s">
        <v>152</v>
      </c>
      <c r="B230" s="58">
        <v>2718101.83</v>
      </c>
      <c r="C230" s="31"/>
      <c r="D230" s="31"/>
      <c r="G230" s="4"/>
    </row>
    <row r="231" spans="1:7" s="8" customFormat="1" x14ac:dyDescent="0.2">
      <c r="A231" s="84" t="s">
        <v>153</v>
      </c>
      <c r="B231" s="58">
        <v>42380</v>
      </c>
      <c r="C231" s="31"/>
      <c r="D231" s="31"/>
      <c r="G231" s="4"/>
    </row>
    <row r="232" spans="1:7" s="8" customFormat="1" x14ac:dyDescent="0.2">
      <c r="A232" s="84" t="s">
        <v>154</v>
      </c>
      <c r="B232" s="58">
        <v>22800</v>
      </c>
      <c r="C232" s="31"/>
      <c r="D232" s="31"/>
      <c r="G232" s="4"/>
    </row>
    <row r="233" spans="1:7" s="8" customFormat="1" x14ac:dyDescent="0.2">
      <c r="A233" s="84" t="s">
        <v>155</v>
      </c>
      <c r="B233" s="58">
        <f>B231+B232</f>
        <v>65180</v>
      </c>
      <c r="C233" s="31"/>
      <c r="D233" s="31"/>
      <c r="G233" s="4"/>
    </row>
    <row r="234" spans="1:7" s="8" customFormat="1" x14ac:dyDescent="0.2">
      <c r="A234" s="84" t="s">
        <v>156</v>
      </c>
      <c r="B234" s="58">
        <f>B233</f>
        <v>65180</v>
      </c>
      <c r="C234" s="31"/>
      <c r="D234" s="31"/>
      <c r="G234" s="4"/>
    </row>
    <row r="235" spans="1:7" s="8" customFormat="1" x14ac:dyDescent="0.2">
      <c r="A235" s="30" t="s">
        <v>157</v>
      </c>
      <c r="B235" s="58">
        <f>B230+B234</f>
        <v>2783281.83</v>
      </c>
      <c r="C235" s="31"/>
      <c r="D235" s="31"/>
      <c r="G235" s="4"/>
    </row>
    <row r="236" spans="1:7" s="8" customFormat="1" x14ac:dyDescent="0.2">
      <c r="A236" s="30" t="s">
        <v>158</v>
      </c>
      <c r="B236" s="58">
        <v>13242068</v>
      </c>
      <c r="C236" s="31"/>
      <c r="D236" s="31"/>
      <c r="G236" s="4"/>
    </row>
    <row r="237" spans="1:7" s="8" customFormat="1" x14ac:dyDescent="0.2">
      <c r="A237" s="30" t="s">
        <v>159</v>
      </c>
      <c r="B237" s="58">
        <v>784715.36</v>
      </c>
      <c r="C237" s="31"/>
      <c r="D237" s="31"/>
      <c r="G237" s="4"/>
    </row>
    <row r="238" spans="1:7" s="8" customFormat="1" x14ac:dyDescent="0.2">
      <c r="A238" s="30" t="s">
        <v>160</v>
      </c>
      <c r="B238" s="58">
        <v>2306323.64</v>
      </c>
      <c r="C238" s="31"/>
      <c r="D238" s="31"/>
      <c r="G238" s="4"/>
    </row>
    <row r="239" spans="1:7" s="8" customFormat="1" x14ac:dyDescent="0.2">
      <c r="A239" s="30" t="s">
        <v>161</v>
      </c>
      <c r="B239" s="58">
        <f>SUM(B236:B238)</f>
        <v>16333107</v>
      </c>
      <c r="C239" s="31"/>
      <c r="D239" s="31"/>
      <c r="G239" s="4"/>
    </row>
    <row r="240" spans="1:7" s="8" customFormat="1" x14ac:dyDescent="0.2">
      <c r="A240" s="30" t="s">
        <v>162</v>
      </c>
      <c r="B240" s="58">
        <f>B239</f>
        <v>16333107</v>
      </c>
      <c r="C240" s="31"/>
      <c r="D240" s="31"/>
      <c r="G240" s="4"/>
    </row>
    <row r="241" spans="1:7" s="8" customFormat="1" x14ac:dyDescent="0.2">
      <c r="A241" s="30" t="s">
        <v>163</v>
      </c>
      <c r="B241" s="58">
        <v>11053234.26</v>
      </c>
      <c r="C241" s="31"/>
      <c r="D241" s="31"/>
      <c r="G241" s="4"/>
    </row>
    <row r="242" spans="1:7" s="8" customFormat="1" x14ac:dyDescent="0.2">
      <c r="A242" s="30" t="s">
        <v>164</v>
      </c>
      <c r="B242" s="58">
        <v>1215702</v>
      </c>
      <c r="C242" s="31"/>
      <c r="D242" s="31"/>
      <c r="G242" s="4"/>
    </row>
    <row r="243" spans="1:7" s="8" customFormat="1" x14ac:dyDescent="0.2">
      <c r="A243" s="30" t="s">
        <v>165</v>
      </c>
      <c r="B243" s="58">
        <v>2416954</v>
      </c>
      <c r="C243" s="31"/>
      <c r="D243" s="31"/>
      <c r="G243" s="4"/>
    </row>
    <row r="244" spans="1:7" s="8" customFormat="1" x14ac:dyDescent="0.2">
      <c r="A244" s="30" t="s">
        <v>166</v>
      </c>
      <c r="B244" s="58">
        <f>SUM(B241:B243)</f>
        <v>14685890.26</v>
      </c>
      <c r="C244" s="31"/>
      <c r="D244" s="31"/>
      <c r="G244" s="4"/>
    </row>
    <row r="245" spans="1:7" x14ac:dyDescent="0.2">
      <c r="A245" s="30" t="s">
        <v>167</v>
      </c>
      <c r="B245" s="58">
        <f>SUM(B241:B243)</f>
        <v>14685890.26</v>
      </c>
      <c r="C245" s="31"/>
      <c r="D245" s="31"/>
    </row>
    <row r="246" spans="1:7" x14ac:dyDescent="0.2">
      <c r="A246" s="34" t="s">
        <v>168</v>
      </c>
      <c r="B246" s="58">
        <f>B239+B245</f>
        <v>31018997.259999998</v>
      </c>
      <c r="C246" s="31"/>
      <c r="D246" s="31"/>
    </row>
    <row r="247" spans="1:7" ht="15.75" customHeight="1" x14ac:dyDescent="0.2">
      <c r="B247" s="60">
        <f>B235+B246</f>
        <v>33802279.089999996</v>
      </c>
      <c r="C247" s="99"/>
      <c r="D247" s="100"/>
    </row>
    <row r="248" spans="1:7" s="105" customFormat="1" ht="15.75" customHeight="1" x14ac:dyDescent="0.2">
      <c r="A248" s="102"/>
      <c r="B248" s="112"/>
      <c r="C248" s="104"/>
      <c r="D248" s="104"/>
      <c r="E248" s="102"/>
      <c r="F248" s="102"/>
    </row>
    <row r="249" spans="1:7" s="105" customFormat="1" ht="15.75" customHeight="1" x14ac:dyDescent="0.2">
      <c r="A249" s="102"/>
      <c r="B249" s="112"/>
      <c r="C249" s="104"/>
      <c r="D249" s="104"/>
      <c r="E249" s="102"/>
      <c r="F249" s="102"/>
    </row>
    <row r="252" spans="1:7" ht="24.75" customHeight="1" x14ac:dyDescent="0.2">
      <c r="A252" s="81" t="s">
        <v>169</v>
      </c>
      <c r="B252" s="111" t="s">
        <v>9</v>
      </c>
      <c r="C252" s="27" t="s">
        <v>141</v>
      </c>
      <c r="D252" s="27" t="s">
        <v>40</v>
      </c>
    </row>
    <row r="253" spans="1:7" ht="24.75" customHeight="1" x14ac:dyDescent="0.2">
      <c r="A253" s="113" t="s">
        <v>170</v>
      </c>
      <c r="B253" s="114">
        <f>B254</f>
        <v>209897.34</v>
      </c>
      <c r="C253" s="115"/>
      <c r="D253" s="115"/>
    </row>
    <row r="254" spans="1:7" x14ac:dyDescent="0.2">
      <c r="A254" s="30" t="s">
        <v>171</v>
      </c>
      <c r="B254" s="58">
        <v>209897.34</v>
      </c>
      <c r="C254" s="31"/>
      <c r="D254" s="31"/>
    </row>
    <row r="255" spans="1:7" x14ac:dyDescent="0.2">
      <c r="A255" s="30"/>
      <c r="B255" s="31"/>
      <c r="C255" s="31"/>
      <c r="D255" s="31"/>
    </row>
    <row r="256" spans="1:7" x14ac:dyDescent="0.2">
      <c r="A256" s="30"/>
      <c r="B256" s="31"/>
      <c r="C256" s="31"/>
      <c r="D256" s="31"/>
    </row>
    <row r="257" spans="1:7" x14ac:dyDescent="0.2">
      <c r="A257" s="34"/>
      <c r="B257" s="35"/>
      <c r="C257" s="35"/>
      <c r="D257" s="35"/>
    </row>
    <row r="258" spans="1:7" ht="16.5" customHeight="1" x14ac:dyDescent="0.2">
      <c r="B258" s="36">
        <f>B254</f>
        <v>209897.34</v>
      </c>
      <c r="C258" s="99"/>
      <c r="D258" s="100"/>
    </row>
    <row r="262" spans="1:7" s="8" customFormat="1" x14ac:dyDescent="0.2">
      <c r="A262" s="20" t="s">
        <v>172</v>
      </c>
      <c r="G262" s="4"/>
    </row>
    <row r="263" spans="1:7" s="8" customFormat="1" ht="26.25" customHeight="1" x14ac:dyDescent="0.2">
      <c r="A263" s="81" t="s">
        <v>173</v>
      </c>
      <c r="B263" s="111" t="s">
        <v>9</v>
      </c>
      <c r="C263" s="27" t="s">
        <v>174</v>
      </c>
      <c r="D263" s="27" t="s">
        <v>175</v>
      </c>
      <c r="G263" s="4"/>
    </row>
    <row r="264" spans="1:7" s="8" customFormat="1" ht="12" customHeight="1" x14ac:dyDescent="0.2">
      <c r="A264" s="116" t="s">
        <v>176</v>
      </c>
      <c r="B264" s="58">
        <v>13710341.779999999</v>
      </c>
      <c r="C264" s="117">
        <v>52.785800000000002</v>
      </c>
      <c r="D264" s="29">
        <v>0</v>
      </c>
      <c r="G264" s="4"/>
    </row>
    <row r="265" spans="1:7" s="8" customFormat="1" ht="12" customHeight="1" x14ac:dyDescent="0.2">
      <c r="A265" s="118" t="s">
        <v>177</v>
      </c>
      <c r="B265" s="58">
        <v>796176.44</v>
      </c>
      <c r="C265" s="117">
        <v>3.0653000000000001</v>
      </c>
      <c r="D265" s="31"/>
      <c r="G265" s="4"/>
    </row>
    <row r="266" spans="1:7" s="8" customFormat="1" ht="12" customHeight="1" x14ac:dyDescent="0.2">
      <c r="A266" s="118" t="s">
        <v>178</v>
      </c>
      <c r="B266" s="58">
        <v>1066826.8500000001</v>
      </c>
      <c r="C266" s="117">
        <v>4.1074000000000002</v>
      </c>
      <c r="D266" s="31"/>
      <c r="G266" s="4"/>
    </row>
    <row r="267" spans="1:7" s="8" customFormat="1" ht="12" customHeight="1" x14ac:dyDescent="0.2">
      <c r="A267" s="118" t="s">
        <v>179</v>
      </c>
      <c r="B267" s="58">
        <v>775294.36</v>
      </c>
      <c r="C267" s="117">
        <v>2.9849000000000001</v>
      </c>
      <c r="D267" s="31"/>
      <c r="G267" s="4"/>
    </row>
    <row r="268" spans="1:7" s="8" customFormat="1" ht="12" customHeight="1" x14ac:dyDescent="0.2">
      <c r="A268" s="118" t="s">
        <v>180</v>
      </c>
      <c r="B268" s="58">
        <v>2131947.98</v>
      </c>
      <c r="C268" s="117">
        <v>8.2081999999999997</v>
      </c>
      <c r="D268" s="31"/>
      <c r="G268" s="4"/>
    </row>
    <row r="269" spans="1:7" s="8" customFormat="1" ht="12" customHeight="1" x14ac:dyDescent="0.2">
      <c r="A269" s="118" t="s">
        <v>181</v>
      </c>
      <c r="B269" s="58">
        <v>732937.23</v>
      </c>
      <c r="C269" s="117">
        <v>2.8218999999999999</v>
      </c>
      <c r="D269" s="31"/>
      <c r="G269" s="4"/>
    </row>
    <row r="270" spans="1:7" s="8" customFormat="1" ht="12" customHeight="1" x14ac:dyDescent="0.2">
      <c r="A270" s="118" t="s">
        <v>182</v>
      </c>
      <c r="B270" s="58">
        <v>152410.12</v>
      </c>
      <c r="C270" s="117">
        <v>0.58679999999999999</v>
      </c>
      <c r="D270" s="31"/>
      <c r="G270" s="4"/>
    </row>
    <row r="271" spans="1:7" s="8" customFormat="1" ht="12" customHeight="1" x14ac:dyDescent="0.2">
      <c r="A271" s="118" t="s">
        <v>183</v>
      </c>
      <c r="B271" s="58">
        <v>944447.16</v>
      </c>
      <c r="C271" s="117">
        <v>3.6362000000000001</v>
      </c>
      <c r="D271" s="31"/>
      <c r="G271" s="4"/>
    </row>
    <row r="272" spans="1:7" s="8" customFormat="1" ht="12" customHeight="1" x14ac:dyDescent="0.2">
      <c r="A272" s="118" t="s">
        <v>184</v>
      </c>
      <c r="B272" s="58">
        <v>177701.12</v>
      </c>
      <c r="C272" s="117">
        <v>0.68420000000000003</v>
      </c>
      <c r="D272" s="31"/>
      <c r="G272" s="4"/>
    </row>
    <row r="273" spans="1:7" s="8" customFormat="1" ht="12" customHeight="1" x14ac:dyDescent="0.2">
      <c r="A273" s="118" t="s">
        <v>185</v>
      </c>
      <c r="B273" s="58">
        <v>23917.31</v>
      </c>
      <c r="C273" s="117">
        <v>9.2100000000000001E-2</v>
      </c>
      <c r="D273" s="31"/>
      <c r="G273" s="4"/>
    </row>
    <row r="274" spans="1:7" s="8" customFormat="1" ht="12" customHeight="1" x14ac:dyDescent="0.2">
      <c r="A274" s="118" t="s">
        <v>186</v>
      </c>
      <c r="B274" s="58">
        <v>123983.65</v>
      </c>
      <c r="C274" s="117">
        <v>0.4773</v>
      </c>
      <c r="D274" s="31"/>
      <c r="G274" s="4"/>
    </row>
    <row r="275" spans="1:7" s="8" customFormat="1" ht="12" customHeight="1" x14ac:dyDescent="0.2">
      <c r="A275" s="118" t="s">
        <v>187</v>
      </c>
      <c r="B275" s="58">
        <v>580667.55000000005</v>
      </c>
      <c r="C275" s="117">
        <v>2.2355999999999998</v>
      </c>
      <c r="D275" s="31"/>
      <c r="G275" s="4"/>
    </row>
    <row r="276" spans="1:7" s="8" customFormat="1" ht="12" customHeight="1" x14ac:dyDescent="0.2">
      <c r="A276" s="84" t="s">
        <v>188</v>
      </c>
      <c r="B276" s="58">
        <v>17400</v>
      </c>
      <c r="C276" s="117">
        <v>6.7000000000000004E-2</v>
      </c>
      <c r="D276" s="31"/>
      <c r="G276" s="4"/>
    </row>
    <row r="277" spans="1:7" s="8" customFormat="1" ht="12" customHeight="1" x14ac:dyDescent="0.2">
      <c r="A277" s="118" t="s">
        <v>189</v>
      </c>
      <c r="B277" s="58">
        <v>21845.25</v>
      </c>
      <c r="C277" s="117">
        <v>8.4099999999999994E-2</v>
      </c>
      <c r="D277" s="31"/>
      <c r="G277" s="4"/>
    </row>
    <row r="278" spans="1:7" s="8" customFormat="1" ht="12" customHeight="1" x14ac:dyDescent="0.2">
      <c r="A278" s="118" t="s">
        <v>190</v>
      </c>
      <c r="B278" s="58">
        <v>5669.96</v>
      </c>
      <c r="C278" s="117">
        <v>2.18E-2</v>
      </c>
      <c r="D278" s="31"/>
      <c r="G278" s="4"/>
    </row>
    <row r="279" spans="1:7" s="8" customFormat="1" ht="12" customHeight="1" x14ac:dyDescent="0.2">
      <c r="A279" s="118" t="s">
        <v>191</v>
      </c>
      <c r="B279" s="58">
        <v>39444.980000000003</v>
      </c>
      <c r="C279" s="117">
        <v>0.15190000000000001</v>
      </c>
      <c r="D279" s="31"/>
      <c r="G279" s="4"/>
    </row>
    <row r="280" spans="1:7" s="8" customFormat="1" ht="12" customHeight="1" x14ac:dyDescent="0.2">
      <c r="A280" s="119" t="s">
        <v>192</v>
      </c>
      <c r="B280" s="58">
        <v>240</v>
      </c>
      <c r="C280" s="117">
        <v>8.9999999999999998E-4</v>
      </c>
      <c r="D280" s="31"/>
      <c r="G280" s="4"/>
    </row>
    <row r="281" spans="1:7" s="8" customFormat="1" ht="12" customHeight="1" x14ac:dyDescent="0.2">
      <c r="A281" s="119" t="s">
        <v>193</v>
      </c>
      <c r="B281" s="58">
        <v>3806</v>
      </c>
      <c r="C281" s="117">
        <v>1.47E-2</v>
      </c>
      <c r="D281" s="31"/>
      <c r="G281" s="4"/>
    </row>
    <row r="282" spans="1:7" s="8" customFormat="1" ht="12" customHeight="1" x14ac:dyDescent="0.2">
      <c r="A282" s="118" t="s">
        <v>194</v>
      </c>
      <c r="B282" s="58">
        <v>478</v>
      </c>
      <c r="C282" s="117">
        <v>1.8E-3</v>
      </c>
      <c r="D282" s="31"/>
      <c r="G282" s="4"/>
    </row>
    <row r="283" spans="1:7" s="8" customFormat="1" ht="12" customHeight="1" x14ac:dyDescent="0.2">
      <c r="A283" s="118" t="s">
        <v>195</v>
      </c>
      <c r="B283" s="58">
        <v>7208</v>
      </c>
      <c r="C283" s="117">
        <v>2.7799999999999998E-2</v>
      </c>
      <c r="D283" s="31"/>
      <c r="G283" s="4"/>
    </row>
    <row r="284" spans="1:7" s="8" customFormat="1" ht="12" customHeight="1" x14ac:dyDescent="0.2">
      <c r="A284" s="118" t="s">
        <v>196</v>
      </c>
      <c r="B284" s="58">
        <v>237</v>
      </c>
      <c r="C284" s="117">
        <v>8.9999999999999998E-4</v>
      </c>
      <c r="D284" s="31"/>
      <c r="G284" s="4"/>
    </row>
    <row r="285" spans="1:7" s="8" customFormat="1" ht="12" customHeight="1" x14ac:dyDescent="0.2">
      <c r="A285" s="118" t="s">
        <v>197</v>
      </c>
      <c r="B285" s="58">
        <v>80</v>
      </c>
      <c r="C285" s="117">
        <v>2.9999999999999997E-4</v>
      </c>
      <c r="D285" s="31"/>
      <c r="G285" s="4"/>
    </row>
    <row r="286" spans="1:7" s="8" customFormat="1" ht="12" customHeight="1" x14ac:dyDescent="0.2">
      <c r="A286" s="118" t="s">
        <v>198</v>
      </c>
      <c r="B286" s="58">
        <v>217844.29</v>
      </c>
      <c r="C286" s="117">
        <v>0.8387</v>
      </c>
      <c r="D286" s="31"/>
      <c r="G286" s="4"/>
    </row>
    <row r="287" spans="1:7" s="8" customFormat="1" ht="12" customHeight="1" x14ac:dyDescent="0.2">
      <c r="A287" s="84" t="s">
        <v>199</v>
      </c>
      <c r="B287" s="58">
        <v>4640</v>
      </c>
      <c r="C287" s="117">
        <v>1.7899999999999999E-2</v>
      </c>
      <c r="D287" s="31"/>
      <c r="G287" s="4"/>
    </row>
    <row r="288" spans="1:7" s="8" customFormat="1" ht="12" customHeight="1" x14ac:dyDescent="0.2">
      <c r="A288" s="118" t="s">
        <v>200</v>
      </c>
      <c r="B288" s="58">
        <v>7931</v>
      </c>
      <c r="C288" s="117">
        <v>3.0499999999999999E-2</v>
      </c>
      <c r="D288" s="31"/>
      <c r="G288" s="4"/>
    </row>
    <row r="289" spans="1:7" s="8" customFormat="1" ht="12" customHeight="1" x14ac:dyDescent="0.2">
      <c r="A289" s="118" t="s">
        <v>201</v>
      </c>
      <c r="B289" s="58">
        <v>129.91999999999999</v>
      </c>
      <c r="C289" s="117">
        <v>5.0000000000000001E-4</v>
      </c>
      <c r="D289" s="31"/>
      <c r="G289" s="4"/>
    </row>
    <row r="290" spans="1:7" s="8" customFormat="1" ht="12" customHeight="1" x14ac:dyDescent="0.2">
      <c r="A290" s="118" t="s">
        <v>202</v>
      </c>
      <c r="B290" s="58">
        <v>2623.27</v>
      </c>
      <c r="C290" s="117">
        <v>1.01E-2</v>
      </c>
      <c r="D290" s="31"/>
      <c r="G290" s="4"/>
    </row>
    <row r="291" spans="1:7" s="8" customFormat="1" ht="12" customHeight="1" x14ac:dyDescent="0.2">
      <c r="A291" s="118" t="s">
        <v>203</v>
      </c>
      <c r="B291" s="58">
        <v>33960</v>
      </c>
      <c r="C291" s="117">
        <v>0.13070000000000001</v>
      </c>
      <c r="D291" s="31"/>
      <c r="G291" s="4"/>
    </row>
    <row r="292" spans="1:7" s="8" customFormat="1" ht="12" customHeight="1" x14ac:dyDescent="0.2">
      <c r="A292" s="118" t="s">
        <v>204</v>
      </c>
      <c r="B292" s="58">
        <v>203647</v>
      </c>
      <c r="C292" s="117">
        <v>0.78410000000000002</v>
      </c>
      <c r="D292" s="31"/>
      <c r="G292" s="4"/>
    </row>
    <row r="293" spans="1:7" s="8" customFormat="1" ht="12" customHeight="1" x14ac:dyDescent="0.2">
      <c r="A293" s="118" t="s">
        <v>205</v>
      </c>
      <c r="B293" s="58">
        <v>100274</v>
      </c>
      <c r="C293" s="117">
        <v>0.3861</v>
      </c>
      <c r="D293" s="31"/>
      <c r="G293" s="4"/>
    </row>
    <row r="294" spans="1:7" s="8" customFormat="1" ht="12" customHeight="1" x14ac:dyDescent="0.2">
      <c r="A294" s="118" t="s">
        <v>206</v>
      </c>
      <c r="B294" s="58">
        <v>43805.25</v>
      </c>
      <c r="C294" s="117">
        <v>0.16869999999999999</v>
      </c>
      <c r="D294" s="31"/>
      <c r="G294" s="4"/>
    </row>
    <row r="295" spans="1:7" s="8" customFormat="1" ht="12" customHeight="1" x14ac:dyDescent="0.2">
      <c r="A295" s="118" t="s">
        <v>207</v>
      </c>
      <c r="B295" s="58">
        <v>218646.88</v>
      </c>
      <c r="C295" s="117">
        <v>0.84179999999999999</v>
      </c>
      <c r="D295" s="31"/>
      <c r="G295" s="4"/>
    </row>
    <row r="296" spans="1:7" s="8" customFormat="1" ht="12" customHeight="1" x14ac:dyDescent="0.2">
      <c r="A296" s="84" t="s">
        <v>208</v>
      </c>
      <c r="B296" s="58">
        <v>2597.12</v>
      </c>
      <c r="C296" s="117">
        <v>0.01</v>
      </c>
      <c r="D296" s="31"/>
      <c r="G296" s="4"/>
    </row>
    <row r="297" spans="1:7" s="8" customFormat="1" ht="12" customHeight="1" x14ac:dyDescent="0.2">
      <c r="A297" s="118" t="s">
        <v>209</v>
      </c>
      <c r="B297" s="58">
        <v>17164.5</v>
      </c>
      <c r="C297" s="117">
        <v>6.6100000000000006E-2</v>
      </c>
      <c r="D297" s="31"/>
      <c r="G297" s="4"/>
    </row>
    <row r="298" spans="1:7" s="8" customFormat="1" ht="12" customHeight="1" x14ac:dyDescent="0.2">
      <c r="A298" s="118" t="s">
        <v>210</v>
      </c>
      <c r="B298" s="58">
        <v>103982.99</v>
      </c>
      <c r="C298" s="117">
        <v>0.40029999999999999</v>
      </c>
      <c r="D298" s="31"/>
      <c r="G298" s="4"/>
    </row>
    <row r="299" spans="1:7" s="8" customFormat="1" ht="12" customHeight="1" x14ac:dyDescent="0.2">
      <c r="A299" s="118" t="s">
        <v>211</v>
      </c>
      <c r="B299" s="58">
        <v>46362.559999999998</v>
      </c>
      <c r="C299" s="117">
        <v>0.17849999999999999</v>
      </c>
      <c r="D299" s="31"/>
      <c r="G299" s="4"/>
    </row>
    <row r="300" spans="1:7" s="8" customFormat="1" ht="12" customHeight="1" x14ac:dyDescent="0.2">
      <c r="A300" s="118" t="s">
        <v>212</v>
      </c>
      <c r="B300" s="58">
        <v>927</v>
      </c>
      <c r="C300" s="117">
        <v>3.5999999999999999E-3</v>
      </c>
      <c r="D300" s="31"/>
      <c r="G300" s="4"/>
    </row>
    <row r="301" spans="1:7" s="8" customFormat="1" ht="12" customHeight="1" x14ac:dyDescent="0.2">
      <c r="A301" s="118" t="s">
        <v>213</v>
      </c>
      <c r="B301" s="58">
        <v>29176.7</v>
      </c>
      <c r="C301" s="117">
        <v>0.1123</v>
      </c>
      <c r="D301" s="31"/>
      <c r="G301" s="4"/>
    </row>
    <row r="302" spans="1:7" s="8" customFormat="1" ht="12" customHeight="1" x14ac:dyDescent="0.2">
      <c r="A302" s="118" t="s">
        <v>214</v>
      </c>
      <c r="B302" s="58">
        <v>3758.4</v>
      </c>
      <c r="C302" s="117">
        <v>1.4500000000000001E-2</v>
      </c>
      <c r="D302" s="31"/>
      <c r="G302" s="4"/>
    </row>
    <row r="303" spans="1:7" s="8" customFormat="1" ht="12" customHeight="1" x14ac:dyDescent="0.2">
      <c r="A303" s="118" t="s">
        <v>215</v>
      </c>
      <c r="B303" s="58">
        <v>34559.339999999997</v>
      </c>
      <c r="C303" s="117">
        <v>0.1331</v>
      </c>
      <c r="D303" s="31"/>
      <c r="G303" s="4"/>
    </row>
    <row r="304" spans="1:7" s="8" customFormat="1" ht="12" customHeight="1" x14ac:dyDescent="0.2">
      <c r="A304" s="118" t="s">
        <v>216</v>
      </c>
      <c r="B304" s="58">
        <v>164190.82999999999</v>
      </c>
      <c r="C304" s="117">
        <v>0.6321</v>
      </c>
      <c r="D304" s="31"/>
      <c r="G304" s="4"/>
    </row>
    <row r="305" spans="1:7" s="8" customFormat="1" ht="12" customHeight="1" x14ac:dyDescent="0.2">
      <c r="A305" s="118" t="s">
        <v>217</v>
      </c>
      <c r="B305" s="58">
        <v>241323.46</v>
      </c>
      <c r="C305" s="117">
        <v>0.92910000000000004</v>
      </c>
      <c r="D305" s="31"/>
      <c r="G305" s="4"/>
    </row>
    <row r="306" spans="1:7" s="8" customFormat="1" ht="12" customHeight="1" x14ac:dyDescent="0.2">
      <c r="A306" s="118" t="s">
        <v>218</v>
      </c>
      <c r="B306" s="58">
        <v>81500</v>
      </c>
      <c r="C306" s="117">
        <v>0.31380000000000002</v>
      </c>
      <c r="D306" s="31"/>
      <c r="G306" s="4"/>
    </row>
    <row r="307" spans="1:7" s="8" customFormat="1" ht="12" customHeight="1" x14ac:dyDescent="0.2">
      <c r="A307" s="118" t="s">
        <v>219</v>
      </c>
      <c r="B307" s="58">
        <v>33662.25</v>
      </c>
      <c r="C307" s="117">
        <v>0.12959999999999999</v>
      </c>
      <c r="D307" s="31"/>
      <c r="G307" s="4"/>
    </row>
    <row r="308" spans="1:7" s="8" customFormat="1" ht="12" customHeight="1" x14ac:dyDescent="0.2">
      <c r="A308" s="120" t="s">
        <v>220</v>
      </c>
      <c r="B308" s="58">
        <v>60412.639999999999</v>
      </c>
      <c r="C308" s="117">
        <v>0.2326</v>
      </c>
      <c r="D308" s="31"/>
      <c r="G308" s="4"/>
    </row>
    <row r="309" spans="1:7" s="8" customFormat="1" ht="12" customHeight="1" x14ac:dyDescent="0.2">
      <c r="A309" s="118" t="s">
        <v>221</v>
      </c>
      <c r="B309" s="58">
        <v>27782.03</v>
      </c>
      <c r="C309" s="117">
        <v>0.107</v>
      </c>
      <c r="D309" s="31"/>
      <c r="G309" s="4"/>
    </row>
    <row r="310" spans="1:7" s="8" customFormat="1" ht="12" customHeight="1" x14ac:dyDescent="0.2">
      <c r="A310" s="118" t="s">
        <v>222</v>
      </c>
      <c r="B310" s="58">
        <v>1693050.78</v>
      </c>
      <c r="C310" s="117">
        <v>6.5183999999999997</v>
      </c>
      <c r="D310" s="31"/>
      <c r="G310" s="4"/>
    </row>
    <row r="311" spans="1:7" s="8" customFormat="1" ht="12" customHeight="1" x14ac:dyDescent="0.2">
      <c r="A311" s="84" t="s">
        <v>223</v>
      </c>
      <c r="B311" s="58">
        <v>17170.27</v>
      </c>
      <c r="C311" s="117">
        <v>6.6100000000000006E-2</v>
      </c>
      <c r="D311" s="31"/>
      <c r="G311" s="4"/>
    </row>
    <row r="312" spans="1:7" s="8" customFormat="1" ht="12" customHeight="1" x14ac:dyDescent="0.2">
      <c r="A312" s="118" t="s">
        <v>224</v>
      </c>
      <c r="B312" s="58">
        <v>42435.78</v>
      </c>
      <c r="C312" s="117">
        <v>0.16339999999999999</v>
      </c>
      <c r="D312" s="31"/>
      <c r="G312" s="4"/>
    </row>
    <row r="313" spans="1:7" s="8" customFormat="1" ht="12" customHeight="1" x14ac:dyDescent="0.2">
      <c r="A313" s="121" t="s">
        <v>225</v>
      </c>
      <c r="B313" s="58">
        <v>6965.8</v>
      </c>
      <c r="C313" s="117">
        <v>2.6800000000000001E-2</v>
      </c>
      <c r="D313" s="31"/>
      <c r="G313" s="4"/>
    </row>
    <row r="314" spans="1:7" s="8" customFormat="1" ht="12" customHeight="1" x14ac:dyDescent="0.2">
      <c r="A314" s="121" t="s">
        <v>226</v>
      </c>
      <c r="B314" s="58">
        <v>179250.91</v>
      </c>
      <c r="C314" s="117">
        <v>0.69010000000000005</v>
      </c>
      <c r="D314" s="31"/>
      <c r="G314" s="4"/>
    </row>
    <row r="315" spans="1:7" s="8" customFormat="1" ht="12" customHeight="1" x14ac:dyDescent="0.2">
      <c r="A315" s="118" t="s">
        <v>227</v>
      </c>
      <c r="B315" s="58">
        <v>35008.800000000003</v>
      </c>
      <c r="C315" s="117">
        <v>0.1348</v>
      </c>
      <c r="D315" s="31"/>
      <c r="G315" s="4"/>
    </row>
    <row r="316" spans="1:7" s="8" customFormat="1" ht="12" customHeight="1" x14ac:dyDescent="0.2">
      <c r="A316" s="121" t="s">
        <v>228</v>
      </c>
      <c r="B316" s="58">
        <v>14787</v>
      </c>
      <c r="C316" s="117">
        <v>5.6899999999999999E-2</v>
      </c>
      <c r="D316" s="31"/>
      <c r="G316" s="4"/>
    </row>
    <row r="317" spans="1:7" s="8" customFormat="1" ht="12" customHeight="1" x14ac:dyDescent="0.2">
      <c r="A317" s="118" t="s">
        <v>229</v>
      </c>
      <c r="B317" s="58">
        <v>21235</v>
      </c>
      <c r="C317" s="117">
        <v>8.1799999999999998E-2</v>
      </c>
      <c r="D317" s="31"/>
      <c r="G317" s="4"/>
    </row>
    <row r="318" spans="1:7" s="8" customFormat="1" ht="12" customHeight="1" x14ac:dyDescent="0.2">
      <c r="A318" s="118" t="s">
        <v>230</v>
      </c>
      <c r="B318" s="58">
        <v>115263.72</v>
      </c>
      <c r="C318" s="117">
        <v>0.44379999999999997</v>
      </c>
      <c r="D318" s="31"/>
      <c r="G318" s="4"/>
    </row>
    <row r="319" spans="1:7" s="8" customFormat="1" ht="12" customHeight="1" x14ac:dyDescent="0.2">
      <c r="A319" s="118" t="s">
        <v>231</v>
      </c>
      <c r="B319" s="58">
        <v>790.03</v>
      </c>
      <c r="C319" s="117">
        <v>3.0000000000000001E-3</v>
      </c>
      <c r="D319" s="31"/>
      <c r="G319" s="4"/>
    </row>
    <row r="320" spans="1:7" s="8" customFormat="1" ht="12" customHeight="1" x14ac:dyDescent="0.2">
      <c r="A320" s="118" t="s">
        <v>232</v>
      </c>
      <c r="B320" s="58">
        <v>242480.79</v>
      </c>
      <c r="C320" s="117">
        <v>0.93359999999999999</v>
      </c>
      <c r="D320" s="31"/>
      <c r="G320" s="4"/>
    </row>
    <row r="321" spans="1:7" s="8" customFormat="1" ht="12" customHeight="1" x14ac:dyDescent="0.2">
      <c r="A321" s="118" t="s">
        <v>233</v>
      </c>
      <c r="B321" s="58">
        <v>22326</v>
      </c>
      <c r="C321" s="117">
        <v>8.5999999999999993E-2</v>
      </c>
      <c r="D321" s="31"/>
      <c r="G321" s="4"/>
    </row>
    <row r="322" spans="1:7" s="8" customFormat="1" ht="12" customHeight="1" x14ac:dyDescent="0.2">
      <c r="A322" s="118" t="s">
        <v>234</v>
      </c>
      <c r="B322" s="58">
        <v>8738.5</v>
      </c>
      <c r="C322" s="117">
        <v>3.3599999999999998E-2</v>
      </c>
      <c r="D322" s="31"/>
      <c r="G322" s="4"/>
    </row>
    <row r="323" spans="1:7" s="8" customFormat="1" ht="12" customHeight="1" x14ac:dyDescent="0.2">
      <c r="A323" s="118" t="s">
        <v>235</v>
      </c>
      <c r="B323" s="58">
        <v>135739.1</v>
      </c>
      <c r="C323" s="117">
        <v>0.52259999999999995</v>
      </c>
      <c r="D323" s="31"/>
      <c r="G323" s="4"/>
    </row>
    <row r="324" spans="1:7" s="8" customFormat="1" ht="12" customHeight="1" x14ac:dyDescent="0.2">
      <c r="A324" s="118" t="s">
        <v>236</v>
      </c>
      <c r="B324" s="58">
        <v>136</v>
      </c>
      <c r="C324" s="117">
        <v>5.0000000000000001E-4</v>
      </c>
      <c r="D324" s="31"/>
      <c r="G324" s="4"/>
    </row>
    <row r="325" spans="1:7" s="8" customFormat="1" ht="12" customHeight="1" x14ac:dyDescent="0.2">
      <c r="A325" s="118" t="s">
        <v>237</v>
      </c>
      <c r="B325" s="58">
        <v>311023</v>
      </c>
      <c r="C325" s="117">
        <v>1.1975</v>
      </c>
      <c r="D325" s="31"/>
      <c r="G325" s="4"/>
    </row>
    <row r="326" spans="1:7" s="8" customFormat="1" ht="12" customHeight="1" x14ac:dyDescent="0.2">
      <c r="A326" s="118" t="s">
        <v>238</v>
      </c>
      <c r="B326" s="58">
        <v>94806.64</v>
      </c>
      <c r="C326" s="117">
        <v>0.36499999999999999</v>
      </c>
      <c r="D326" s="31"/>
      <c r="G326" s="4"/>
    </row>
    <row r="327" spans="1:7" s="8" customFormat="1" ht="12" customHeight="1" x14ac:dyDescent="0.2">
      <c r="A327" s="122" t="s">
        <v>239</v>
      </c>
      <c r="B327" s="58">
        <v>38350</v>
      </c>
      <c r="C327" s="117">
        <v>0.1477</v>
      </c>
      <c r="D327" s="31"/>
      <c r="G327" s="4"/>
    </row>
    <row r="328" spans="1:7" s="8" customFormat="1" ht="15.75" customHeight="1" x14ac:dyDescent="0.2">
      <c r="B328" s="86">
        <f>SUM(B264:B327)</f>
        <v>25973520.289999999</v>
      </c>
      <c r="C328" s="66" t="s">
        <v>240</v>
      </c>
      <c r="D328" s="27"/>
      <c r="G328" s="4"/>
    </row>
    <row r="332" spans="1:7" x14ac:dyDescent="0.2">
      <c r="A332" s="20" t="s">
        <v>241</v>
      </c>
    </row>
    <row r="334" spans="1:7" ht="28.5" customHeight="1" x14ac:dyDescent="0.2">
      <c r="A334" s="81" t="s">
        <v>242</v>
      </c>
      <c r="B334" s="111" t="s">
        <v>49</v>
      </c>
      <c r="C334" s="27" t="s">
        <v>50</v>
      </c>
      <c r="D334" s="27" t="s">
        <v>243</v>
      </c>
      <c r="E334" s="123" t="s">
        <v>10</v>
      </c>
      <c r="F334" s="69" t="s">
        <v>130</v>
      </c>
    </row>
    <row r="335" spans="1:7" x14ac:dyDescent="0.2">
      <c r="A335" s="124" t="s">
        <v>244</v>
      </c>
      <c r="B335" s="58">
        <v>-65191281.75</v>
      </c>
      <c r="C335" s="58">
        <v>-65191281.75</v>
      </c>
      <c r="D335" s="58">
        <v>0</v>
      </c>
      <c r="E335" s="29">
        <v>0</v>
      </c>
      <c r="F335" s="125">
        <v>0</v>
      </c>
    </row>
    <row r="336" spans="1:7" x14ac:dyDescent="0.2">
      <c r="A336" s="126" t="s">
        <v>245</v>
      </c>
      <c r="B336" s="58">
        <v>264982.55</v>
      </c>
      <c r="C336" s="58">
        <v>264982.55</v>
      </c>
      <c r="D336" s="58">
        <v>0</v>
      </c>
      <c r="E336" s="31"/>
      <c r="F336" s="47"/>
    </row>
    <row r="337" spans="1:6" x14ac:dyDescent="0.2">
      <c r="A337" s="126" t="s">
        <v>246</v>
      </c>
      <c r="B337" s="58">
        <v>-33794.980000000003</v>
      </c>
      <c r="C337" s="58">
        <v>-2087914</v>
      </c>
      <c r="D337" s="58">
        <v>-2054119.02</v>
      </c>
      <c r="E337" s="31"/>
      <c r="F337" s="47"/>
    </row>
    <row r="338" spans="1:6" x14ac:dyDescent="0.2">
      <c r="A338" s="126" t="s">
        <v>247</v>
      </c>
      <c r="B338" s="58">
        <v>0</v>
      </c>
      <c r="C338" s="58">
        <v>-9000000</v>
      </c>
      <c r="D338" s="58">
        <v>-9000000</v>
      </c>
      <c r="E338" s="31"/>
      <c r="F338" s="47"/>
    </row>
    <row r="339" spans="1:6" x14ac:dyDescent="0.2">
      <c r="A339" s="126" t="s">
        <v>248</v>
      </c>
      <c r="B339" s="58">
        <v>-542833.31000000006</v>
      </c>
      <c r="C339" s="58">
        <v>0</v>
      </c>
      <c r="D339" s="58">
        <v>542833.31000000006</v>
      </c>
      <c r="E339" s="31"/>
      <c r="F339" s="47"/>
    </row>
    <row r="340" spans="1:6" x14ac:dyDescent="0.2">
      <c r="A340" s="126" t="s">
        <v>249</v>
      </c>
      <c r="B340" s="58">
        <v>0</v>
      </c>
      <c r="C340" s="58">
        <v>-7522392.9299999997</v>
      </c>
      <c r="D340" s="58">
        <v>-7522392.9299999997</v>
      </c>
      <c r="E340" s="31"/>
      <c r="F340" s="47"/>
    </row>
    <row r="341" spans="1:6" x14ac:dyDescent="0.2">
      <c r="A341" s="126" t="s">
        <v>250</v>
      </c>
      <c r="B341" s="58">
        <v>-3291378.5</v>
      </c>
      <c r="C341" s="58">
        <v>0</v>
      </c>
      <c r="D341" s="58">
        <v>3291378.5</v>
      </c>
      <c r="E341" s="31"/>
      <c r="F341" s="47"/>
    </row>
    <row r="342" spans="1:6" x14ac:dyDescent="0.2">
      <c r="A342" s="126" t="s">
        <v>251</v>
      </c>
      <c r="B342" s="58">
        <v>-7500000</v>
      </c>
      <c r="C342" s="58">
        <v>-9000000</v>
      </c>
      <c r="D342" s="58">
        <v>-1500000</v>
      </c>
      <c r="E342" s="31"/>
      <c r="F342" s="47"/>
    </row>
    <row r="343" spans="1:6" x14ac:dyDescent="0.2">
      <c r="A343" s="126" t="s">
        <v>252</v>
      </c>
      <c r="B343" s="58">
        <v>-2499231.84</v>
      </c>
      <c r="C343" s="58">
        <v>-2499231.84</v>
      </c>
      <c r="D343" s="58">
        <v>0</v>
      </c>
      <c r="E343" s="31"/>
      <c r="F343" s="47"/>
    </row>
    <row r="344" spans="1:6" x14ac:dyDescent="0.2">
      <c r="A344" s="126" t="s">
        <v>253</v>
      </c>
      <c r="B344" s="58">
        <v>0</v>
      </c>
      <c r="C344" s="58">
        <v>-542833.31000000006</v>
      </c>
      <c r="D344" s="58">
        <v>-542833.31000000006</v>
      </c>
      <c r="E344" s="31"/>
      <c r="F344" s="47"/>
    </row>
    <row r="345" spans="1:6" x14ac:dyDescent="0.2">
      <c r="A345" s="126" t="s">
        <v>254</v>
      </c>
      <c r="B345" s="58">
        <v>-1712466</v>
      </c>
      <c r="C345" s="58">
        <v>-5003844.5</v>
      </c>
      <c r="D345" s="58">
        <v>-3291378.5</v>
      </c>
      <c r="E345" s="31"/>
      <c r="F345" s="47"/>
    </row>
    <row r="346" spans="1:6" x14ac:dyDescent="0.2">
      <c r="A346" s="126" t="s">
        <v>255</v>
      </c>
      <c r="B346" s="58">
        <v>0</v>
      </c>
      <c r="C346" s="58">
        <v>-7500000</v>
      </c>
      <c r="D346" s="58">
        <v>-7500000</v>
      </c>
      <c r="E346" s="31"/>
      <c r="F346" s="47"/>
    </row>
    <row r="347" spans="1:6" x14ac:dyDescent="0.2">
      <c r="A347" s="126" t="s">
        <v>256</v>
      </c>
      <c r="B347" s="58">
        <v>-1073800</v>
      </c>
      <c r="C347" s="58">
        <v>-1073800</v>
      </c>
      <c r="D347" s="58">
        <v>0</v>
      </c>
      <c r="E347" s="31"/>
      <c r="F347" s="47"/>
    </row>
    <row r="348" spans="1:6" x14ac:dyDescent="0.2">
      <c r="A348" s="126" t="s">
        <v>257</v>
      </c>
      <c r="B348" s="58">
        <v>-1408600.98</v>
      </c>
      <c r="C348" s="58">
        <v>-1408600.98</v>
      </c>
      <c r="D348" s="58">
        <v>0</v>
      </c>
      <c r="E348" s="31"/>
      <c r="F348" s="47"/>
    </row>
    <row r="349" spans="1:6" x14ac:dyDescent="0.2">
      <c r="A349" s="126" t="s">
        <v>258</v>
      </c>
      <c r="B349" s="58">
        <v>0</v>
      </c>
      <c r="C349" s="58">
        <v>-33794.980000000003</v>
      </c>
      <c r="D349" s="58">
        <v>-33794.980000000003</v>
      </c>
      <c r="E349" s="31"/>
      <c r="F349" s="47"/>
    </row>
    <row r="350" spans="1:6" x14ac:dyDescent="0.2">
      <c r="A350" s="126" t="s">
        <v>259</v>
      </c>
      <c r="B350" s="58">
        <v>-341099.7</v>
      </c>
      <c r="C350" s="58">
        <v>-341099.7</v>
      </c>
      <c r="D350" s="58">
        <v>0</v>
      </c>
      <c r="E350" s="31"/>
      <c r="F350" s="47"/>
    </row>
    <row r="351" spans="1:6" x14ac:dyDescent="0.2">
      <c r="A351" s="127" t="s">
        <v>260</v>
      </c>
      <c r="B351" s="58">
        <v>-762450</v>
      </c>
      <c r="C351" s="58">
        <v>-762450</v>
      </c>
      <c r="D351" s="58">
        <v>0</v>
      </c>
      <c r="E351" s="35"/>
      <c r="F351" s="50"/>
    </row>
    <row r="352" spans="1:6" ht="19.5" customHeight="1" x14ac:dyDescent="0.2">
      <c r="B352" s="60">
        <v>-84091954.510000005</v>
      </c>
      <c r="C352" s="60">
        <v>-111702261.44</v>
      </c>
      <c r="D352" s="60">
        <v>-27610306.93</v>
      </c>
      <c r="E352" s="27"/>
      <c r="F352" s="128"/>
    </row>
    <row r="356" spans="1:7" ht="27" customHeight="1" x14ac:dyDescent="0.2">
      <c r="A356" s="81" t="s">
        <v>261</v>
      </c>
      <c r="B356" s="111" t="s">
        <v>49</v>
      </c>
      <c r="C356" s="27" t="s">
        <v>50</v>
      </c>
      <c r="D356" s="27" t="s">
        <v>243</v>
      </c>
      <c r="E356" s="129" t="s">
        <v>130</v>
      </c>
    </row>
    <row r="357" spans="1:7" x14ac:dyDescent="0.2">
      <c r="A357" s="130" t="s">
        <v>262</v>
      </c>
      <c r="B357" s="58">
        <v>-3831082.5</v>
      </c>
      <c r="C357" s="58">
        <v>-8038656.1399999997</v>
      </c>
      <c r="D357" s="58">
        <v>-4207573.6399999997</v>
      </c>
      <c r="E357" s="29"/>
    </row>
    <row r="358" spans="1:7" x14ac:dyDescent="0.2">
      <c r="A358" s="131" t="s">
        <v>263</v>
      </c>
      <c r="B358" s="58">
        <v>-21488.17</v>
      </c>
      <c r="C358" s="58">
        <v>-21488.17</v>
      </c>
      <c r="D358" s="58">
        <v>0</v>
      </c>
      <c r="E358" s="31"/>
    </row>
    <row r="359" spans="1:7" x14ac:dyDescent="0.2">
      <c r="A359" s="131" t="s">
        <v>264</v>
      </c>
      <c r="B359" s="58">
        <v>6243562.2400000002</v>
      </c>
      <c r="C359" s="58">
        <v>6243562.2400000002</v>
      </c>
      <c r="D359" s="58">
        <v>0</v>
      </c>
      <c r="E359" s="31"/>
    </row>
    <row r="360" spans="1:7" x14ac:dyDescent="0.2">
      <c r="A360" s="131" t="s">
        <v>265</v>
      </c>
      <c r="B360" s="58">
        <v>1105363.22</v>
      </c>
      <c r="C360" s="58">
        <v>1105363.22</v>
      </c>
      <c r="D360" s="58">
        <v>0</v>
      </c>
      <c r="E360" s="31"/>
    </row>
    <row r="361" spans="1:7" x14ac:dyDescent="0.2">
      <c r="A361" s="131" t="s">
        <v>266</v>
      </c>
      <c r="B361" s="58">
        <v>722873.51</v>
      </c>
      <c r="C361" s="58">
        <v>746423.51</v>
      </c>
      <c r="D361" s="58">
        <v>23550</v>
      </c>
      <c r="E361" s="31"/>
    </row>
    <row r="362" spans="1:7" x14ac:dyDescent="0.2">
      <c r="A362" s="131" t="s">
        <v>267</v>
      </c>
      <c r="B362" s="58">
        <v>3688822.73</v>
      </c>
      <c r="C362" s="58">
        <v>3688822.73</v>
      </c>
      <c r="D362" s="58">
        <v>0</v>
      </c>
      <c r="E362" s="31"/>
    </row>
    <row r="363" spans="1:7" x14ac:dyDescent="0.2">
      <c r="A363" s="131" t="s">
        <v>268</v>
      </c>
      <c r="B363" s="58">
        <v>5765056.6900000004</v>
      </c>
      <c r="C363" s="58">
        <v>5765056.6900000004</v>
      </c>
      <c r="D363" s="58">
        <v>0</v>
      </c>
      <c r="E363" s="31"/>
    </row>
    <row r="364" spans="1:7" s="8" customFormat="1" x14ac:dyDescent="0.2">
      <c r="A364" s="131" t="s">
        <v>269</v>
      </c>
      <c r="B364" s="58">
        <v>5466958.04</v>
      </c>
      <c r="C364" s="58">
        <v>5463558.04</v>
      </c>
      <c r="D364" s="58">
        <v>-3400</v>
      </c>
      <c r="E364" s="31"/>
      <c r="G364" s="4"/>
    </row>
    <row r="365" spans="1:7" s="8" customFormat="1" x14ac:dyDescent="0.2">
      <c r="A365" s="131" t="s">
        <v>270</v>
      </c>
      <c r="B365" s="58">
        <v>4036997.07</v>
      </c>
      <c r="C365" s="58">
        <v>3996942.07</v>
      </c>
      <c r="D365" s="58">
        <v>-40055</v>
      </c>
      <c r="E365" s="31"/>
      <c r="G365" s="4"/>
    </row>
    <row r="366" spans="1:7" s="8" customFormat="1" x14ac:dyDescent="0.2">
      <c r="A366" s="131" t="s">
        <v>271</v>
      </c>
      <c r="B366" s="58">
        <v>-2646995.92</v>
      </c>
      <c r="C366" s="58">
        <v>-2646995.92</v>
      </c>
      <c r="D366" s="58">
        <v>0</v>
      </c>
      <c r="E366" s="31"/>
      <c r="G366" s="4"/>
    </row>
    <row r="367" spans="1:7" s="8" customFormat="1" x14ac:dyDescent="0.2">
      <c r="A367" s="131" t="s">
        <v>272</v>
      </c>
      <c r="B367" s="58">
        <v>-1772666.74</v>
      </c>
      <c r="C367" s="58">
        <v>-989856.05</v>
      </c>
      <c r="D367" s="58">
        <v>782810.69</v>
      </c>
      <c r="E367" s="31"/>
      <c r="G367" s="4"/>
    </row>
    <row r="368" spans="1:7" s="8" customFormat="1" x14ac:dyDescent="0.2">
      <c r="A368" s="131" t="s">
        <v>273</v>
      </c>
      <c r="B368" s="58">
        <v>0</v>
      </c>
      <c r="C368" s="58">
        <v>7068291.0300000003</v>
      </c>
      <c r="D368" s="58">
        <v>7068291.0300000003</v>
      </c>
      <c r="E368" s="31"/>
      <c r="G368" s="4"/>
    </row>
    <row r="369" spans="1:7" s="8" customFormat="1" x14ac:dyDescent="0.2">
      <c r="A369" s="131" t="s">
        <v>274</v>
      </c>
      <c r="B369" s="58">
        <v>-37660189.43</v>
      </c>
      <c r="C369" s="58">
        <v>-37660189.43</v>
      </c>
      <c r="D369" s="58">
        <v>0</v>
      </c>
      <c r="E369" s="31"/>
      <c r="G369" s="4"/>
    </row>
    <row r="370" spans="1:7" s="8" customFormat="1" x14ac:dyDescent="0.2">
      <c r="A370" s="131" t="s">
        <v>275</v>
      </c>
      <c r="B370" s="58">
        <v>-1590286.83</v>
      </c>
      <c r="C370" s="58">
        <v>-3018201.56</v>
      </c>
      <c r="D370" s="58">
        <v>-1427914.73</v>
      </c>
      <c r="E370" s="31"/>
      <c r="G370" s="4"/>
    </row>
    <row r="371" spans="1:7" s="8" customFormat="1" x14ac:dyDescent="0.2">
      <c r="A371" s="131" t="s">
        <v>276</v>
      </c>
      <c r="B371" s="58">
        <v>-9991154.8000000007</v>
      </c>
      <c r="C371" s="58">
        <v>-10160515.49</v>
      </c>
      <c r="D371" s="58">
        <v>-169360.69</v>
      </c>
      <c r="E371" s="31"/>
      <c r="G371" s="4"/>
    </row>
    <row r="372" spans="1:7" s="8" customFormat="1" x14ac:dyDescent="0.2">
      <c r="A372" s="131" t="s">
        <v>277</v>
      </c>
      <c r="B372" s="58">
        <v>-9137836.4199999999</v>
      </c>
      <c r="C372" s="58">
        <v>-17234293.34</v>
      </c>
      <c r="D372" s="58">
        <v>-8096456.9199999999</v>
      </c>
      <c r="E372" s="31"/>
      <c r="G372" s="4"/>
    </row>
    <row r="373" spans="1:7" s="8" customFormat="1" x14ac:dyDescent="0.2">
      <c r="A373" s="131" t="s">
        <v>278</v>
      </c>
      <c r="B373" s="58">
        <v>-23769.39</v>
      </c>
      <c r="C373" s="58">
        <v>-51169.39</v>
      </c>
      <c r="D373" s="58">
        <v>-27400</v>
      </c>
      <c r="E373" s="31"/>
      <c r="G373" s="4"/>
    </row>
    <row r="374" spans="1:7" s="8" customFormat="1" x14ac:dyDescent="0.2">
      <c r="A374" s="131" t="s">
        <v>279</v>
      </c>
      <c r="B374" s="58">
        <v>-110447.87</v>
      </c>
      <c r="C374" s="58">
        <v>-1269369.81</v>
      </c>
      <c r="D374" s="58">
        <v>-1158921.94</v>
      </c>
      <c r="E374" s="31"/>
      <c r="G374" s="4"/>
    </row>
    <row r="375" spans="1:7" s="8" customFormat="1" x14ac:dyDescent="0.2">
      <c r="A375" s="132" t="s">
        <v>280</v>
      </c>
      <c r="B375" s="58">
        <v>-35925202.07</v>
      </c>
      <c r="C375" s="58">
        <v>-38974059.630000003</v>
      </c>
      <c r="D375" s="58">
        <v>-3048857.56</v>
      </c>
      <c r="E375" s="31"/>
      <c r="G375" s="4"/>
    </row>
    <row r="376" spans="1:7" s="8" customFormat="1" ht="20.25" customHeight="1" x14ac:dyDescent="0.2">
      <c r="B376" s="60">
        <v>-39756284.57</v>
      </c>
      <c r="C376" s="60">
        <v>-47012715.770000003</v>
      </c>
      <c r="D376" s="60">
        <v>-7256431.2000000002</v>
      </c>
      <c r="E376" s="133"/>
      <c r="G376" s="4"/>
    </row>
    <row r="380" spans="1:7" s="8" customFormat="1" x14ac:dyDescent="0.2">
      <c r="A380" s="20" t="s">
        <v>281</v>
      </c>
      <c r="G380" s="4"/>
    </row>
    <row r="382" spans="1:7" s="8" customFormat="1" ht="30.75" customHeight="1" x14ac:dyDescent="0.2">
      <c r="A382" s="81" t="s">
        <v>282</v>
      </c>
      <c r="B382" s="111" t="s">
        <v>49</v>
      </c>
      <c r="C382" s="27" t="s">
        <v>50</v>
      </c>
      <c r="D382" s="27" t="s">
        <v>51</v>
      </c>
      <c r="G382" s="4"/>
    </row>
    <row r="383" spans="1:7" s="8" customFormat="1" x14ac:dyDescent="0.2">
      <c r="A383" s="134" t="s">
        <v>283</v>
      </c>
      <c r="B383" s="58">
        <v>3165510.23</v>
      </c>
      <c r="C383" s="58">
        <v>0</v>
      </c>
      <c r="D383" s="58">
        <v>-3165510.23</v>
      </c>
      <c r="G383" s="4"/>
    </row>
    <row r="384" spans="1:7" s="8" customFormat="1" x14ac:dyDescent="0.2">
      <c r="A384" s="135" t="s">
        <v>284</v>
      </c>
      <c r="B384" s="58">
        <v>7569.28</v>
      </c>
      <c r="C384" s="58">
        <v>7341.3</v>
      </c>
      <c r="D384" s="58">
        <v>-227.98</v>
      </c>
      <c r="G384" s="4"/>
    </row>
    <row r="385" spans="1:7" s="8" customFormat="1" x14ac:dyDescent="0.2">
      <c r="A385" s="135" t="s">
        <v>285</v>
      </c>
      <c r="B385" s="58">
        <v>28186.29</v>
      </c>
      <c r="C385" s="58">
        <v>0</v>
      </c>
      <c r="D385" s="58">
        <v>-28186.29</v>
      </c>
      <c r="G385" s="4"/>
    </row>
    <row r="386" spans="1:7" s="8" customFormat="1" x14ac:dyDescent="0.2">
      <c r="A386" s="135" t="s">
        <v>286</v>
      </c>
      <c r="B386" s="58">
        <v>2329422.0699999998</v>
      </c>
      <c r="C386" s="58">
        <v>1697817.26</v>
      </c>
      <c r="D386" s="58">
        <v>-631604.81000000006</v>
      </c>
      <c r="G386" s="4"/>
    </row>
    <row r="387" spans="1:7" s="8" customFormat="1" x14ac:dyDescent="0.2">
      <c r="A387" s="135" t="s">
        <v>287</v>
      </c>
      <c r="B387" s="58">
        <v>44988.93</v>
      </c>
      <c r="C387" s="58">
        <v>44992.37</v>
      </c>
      <c r="D387" s="58">
        <v>3.44</v>
      </c>
      <c r="G387" s="4"/>
    </row>
    <row r="388" spans="1:7" s="8" customFormat="1" x14ac:dyDescent="0.2">
      <c r="A388" s="135" t="s">
        <v>288</v>
      </c>
      <c r="B388" s="58">
        <v>20067.03</v>
      </c>
      <c r="C388" s="58">
        <v>20084.36</v>
      </c>
      <c r="D388" s="58">
        <v>17.329999999999998</v>
      </c>
      <c r="G388" s="4"/>
    </row>
    <row r="389" spans="1:7" s="8" customFormat="1" x14ac:dyDescent="0.2">
      <c r="A389" s="135" t="s">
        <v>289</v>
      </c>
      <c r="B389" s="58">
        <v>5024236.53</v>
      </c>
      <c r="C389" s="58">
        <v>4681812.62</v>
      </c>
      <c r="D389" s="58">
        <v>-342423.91</v>
      </c>
      <c r="G389" s="4"/>
    </row>
    <row r="390" spans="1:7" s="8" customFormat="1" x14ac:dyDescent="0.2">
      <c r="A390" s="135" t="s">
        <v>290</v>
      </c>
      <c r="B390" s="58">
        <v>434665.26</v>
      </c>
      <c r="C390" s="58">
        <v>339804.15999999997</v>
      </c>
      <c r="D390" s="58">
        <v>-94861.1</v>
      </c>
      <c r="G390" s="4"/>
    </row>
    <row r="391" spans="1:7" s="8" customFormat="1" x14ac:dyDescent="0.2">
      <c r="A391" s="135" t="s">
        <v>291</v>
      </c>
      <c r="B391" s="58">
        <v>550083.9</v>
      </c>
      <c r="C391" s="58">
        <v>333.84</v>
      </c>
      <c r="D391" s="58">
        <v>-549750.06000000006</v>
      </c>
      <c r="G391" s="4"/>
    </row>
    <row r="392" spans="1:7" s="8" customFormat="1" x14ac:dyDescent="0.2">
      <c r="A392" s="135" t="s">
        <v>292</v>
      </c>
      <c r="B392" s="58">
        <v>2044817</v>
      </c>
      <c r="C392" s="58">
        <v>7015.57</v>
      </c>
      <c r="D392" s="58">
        <v>-2037801.43</v>
      </c>
      <c r="G392" s="4"/>
    </row>
    <row r="393" spans="1:7" s="8" customFormat="1" x14ac:dyDescent="0.2">
      <c r="A393" s="135" t="s">
        <v>293</v>
      </c>
      <c r="B393" s="58">
        <v>10071697.68</v>
      </c>
      <c r="C393" s="58">
        <v>5126372.5</v>
      </c>
      <c r="D393" s="58">
        <v>-4945325.18</v>
      </c>
      <c r="G393" s="4"/>
    </row>
    <row r="394" spans="1:7" x14ac:dyDescent="0.2">
      <c r="A394" s="135" t="s">
        <v>294</v>
      </c>
      <c r="B394" s="58">
        <v>7522392.6200000001</v>
      </c>
      <c r="C394" s="58">
        <v>5130632.97</v>
      </c>
      <c r="D394" s="58">
        <v>-2391759.65</v>
      </c>
    </row>
    <row r="395" spans="1:7" x14ac:dyDescent="0.2">
      <c r="A395" s="135" t="s">
        <v>295</v>
      </c>
      <c r="B395" s="58">
        <v>781111.26</v>
      </c>
      <c r="C395" s="58">
        <v>18698.8</v>
      </c>
      <c r="D395" s="58">
        <v>-762412.46</v>
      </c>
    </row>
    <row r="396" spans="1:7" x14ac:dyDescent="0.2">
      <c r="A396" s="135" t="s">
        <v>296</v>
      </c>
      <c r="B396" s="58">
        <v>0</v>
      </c>
      <c r="C396" s="58">
        <v>6819876.7800000003</v>
      </c>
      <c r="D396" s="58">
        <v>6819876.7800000003</v>
      </c>
    </row>
    <row r="397" spans="1:7" x14ac:dyDescent="0.2">
      <c r="A397" s="135" t="s">
        <v>297</v>
      </c>
      <c r="B397" s="58">
        <v>0</v>
      </c>
      <c r="C397" s="58">
        <v>11416857.23</v>
      </c>
      <c r="D397" s="58">
        <v>11416857.23</v>
      </c>
    </row>
    <row r="398" spans="1:7" x14ac:dyDescent="0.2">
      <c r="A398" s="135" t="s">
        <v>298</v>
      </c>
      <c r="B398" s="58">
        <v>0</v>
      </c>
      <c r="C398" s="58">
        <v>6819646.7800000003</v>
      </c>
      <c r="D398" s="58">
        <v>6819646.7800000003</v>
      </c>
    </row>
    <row r="399" spans="1:7" x14ac:dyDescent="0.2">
      <c r="A399" s="136" t="s">
        <v>299</v>
      </c>
      <c r="B399" s="58">
        <v>32024748.079999998</v>
      </c>
      <c r="C399" s="58">
        <v>42131286.539999999</v>
      </c>
      <c r="D399" s="58">
        <v>10106538.460000001</v>
      </c>
    </row>
    <row r="400" spans="1:7" ht="21.75" customHeight="1" x14ac:dyDescent="0.2">
      <c r="B400" s="60">
        <v>32024748.079999998</v>
      </c>
      <c r="C400" s="60">
        <v>42131286.539999999</v>
      </c>
      <c r="D400" s="60">
        <v>10106538.460000001</v>
      </c>
    </row>
    <row r="401" spans="1:6" s="105" customFormat="1" ht="21.75" customHeight="1" x14ac:dyDescent="0.2">
      <c r="A401" s="102"/>
      <c r="B401" s="137"/>
      <c r="C401" s="137"/>
      <c r="D401" s="137"/>
      <c r="E401" s="102"/>
      <c r="F401" s="102"/>
    </row>
    <row r="404" spans="1:6" ht="24" customHeight="1" x14ac:dyDescent="0.2">
      <c r="A404" s="81" t="s">
        <v>300</v>
      </c>
      <c r="B404" s="111" t="s">
        <v>51</v>
      </c>
      <c r="C404" s="27" t="s">
        <v>301</v>
      </c>
      <c r="D404" s="16"/>
    </row>
    <row r="405" spans="1:6" x14ac:dyDescent="0.2">
      <c r="A405" s="138" t="s">
        <v>302</v>
      </c>
      <c r="B405" s="58">
        <v>6203295.0700000003</v>
      </c>
      <c r="C405" s="29"/>
      <c r="D405" s="44"/>
    </row>
    <row r="406" spans="1:6" x14ac:dyDescent="0.2">
      <c r="A406" s="139" t="s">
        <v>303</v>
      </c>
      <c r="B406" s="59">
        <v>6203295.0700000003</v>
      </c>
      <c r="C406" s="31"/>
      <c r="D406" s="44"/>
    </row>
    <row r="407" spans="1:6" x14ac:dyDescent="0.2">
      <c r="A407" s="139" t="s">
        <v>304</v>
      </c>
      <c r="B407" s="58">
        <v>208278</v>
      </c>
      <c r="C407" s="31"/>
      <c r="D407" s="44"/>
    </row>
    <row r="408" spans="1:6" x14ac:dyDescent="0.2">
      <c r="A408" s="139" t="s">
        <v>305</v>
      </c>
      <c r="B408" s="58">
        <v>63681.75</v>
      </c>
      <c r="C408" s="31"/>
      <c r="D408" s="44"/>
    </row>
    <row r="409" spans="1:6" x14ac:dyDescent="0.2">
      <c r="A409" s="139" t="s">
        <v>306</v>
      </c>
      <c r="B409" s="58">
        <v>197819.08</v>
      </c>
      <c r="C409" s="31"/>
      <c r="D409" s="44"/>
    </row>
    <row r="410" spans="1:6" x14ac:dyDescent="0.2">
      <c r="A410" s="84" t="s">
        <v>307</v>
      </c>
      <c r="B410" s="58">
        <v>765239.12</v>
      </c>
      <c r="C410" s="31"/>
      <c r="D410" s="44"/>
    </row>
    <row r="411" spans="1:6" x14ac:dyDescent="0.2">
      <c r="A411" s="140" t="s">
        <v>308</v>
      </c>
      <c r="B411" s="59">
        <v>1235017.95</v>
      </c>
      <c r="C411" s="31"/>
      <c r="D411" s="44"/>
    </row>
    <row r="412" spans="1:6" ht="18" customHeight="1" x14ac:dyDescent="0.2">
      <c r="B412" s="60">
        <f>B405+B411</f>
        <v>7438313.0200000005</v>
      </c>
      <c r="C412" s="27"/>
      <c r="D412" s="16"/>
      <c r="E412" s="16"/>
      <c r="F412" s="16"/>
    </row>
    <row r="413" spans="1:6" x14ac:dyDescent="0.2">
      <c r="E413" s="16"/>
      <c r="F413" s="16"/>
    </row>
    <row r="414" spans="1:6" x14ac:dyDescent="0.2">
      <c r="E414" s="16"/>
      <c r="F414" s="16"/>
    </row>
    <row r="415" spans="1:6" x14ac:dyDescent="0.2">
      <c r="E415" s="16"/>
      <c r="F415" s="16"/>
    </row>
    <row r="416" spans="1:6" x14ac:dyDescent="0.2">
      <c r="E416" s="16"/>
      <c r="F416" s="16"/>
    </row>
    <row r="417" spans="1:6" x14ac:dyDescent="0.2">
      <c r="A417" s="20" t="s">
        <v>309</v>
      </c>
      <c r="E417" s="16"/>
      <c r="F417" s="16"/>
    </row>
    <row r="418" spans="1:6" ht="12" customHeight="1" x14ac:dyDescent="0.2">
      <c r="A418" s="20" t="s">
        <v>310</v>
      </c>
      <c r="E418" s="16"/>
      <c r="F418" s="16"/>
    </row>
    <row r="419" spans="1:6" x14ac:dyDescent="0.2">
      <c r="A419" s="141" t="s">
        <v>311</v>
      </c>
      <c r="B419" s="142"/>
      <c r="C419" s="142"/>
      <c r="D419" s="143"/>
      <c r="E419" s="16"/>
      <c r="F419" s="16"/>
    </row>
    <row r="420" spans="1:6" x14ac:dyDescent="0.2">
      <c r="A420" s="144" t="s">
        <v>312</v>
      </c>
      <c r="B420" s="145"/>
      <c r="C420" s="145"/>
      <c r="D420" s="146"/>
      <c r="E420" s="16"/>
      <c r="F420" s="147"/>
    </row>
    <row r="421" spans="1:6" x14ac:dyDescent="0.2">
      <c r="A421" s="148" t="s">
        <v>313</v>
      </c>
      <c r="B421" s="149"/>
      <c r="C421" s="149"/>
      <c r="D421" s="150"/>
      <c r="E421" s="16"/>
      <c r="F421" s="147"/>
    </row>
    <row r="422" spans="1:6" x14ac:dyDescent="0.2">
      <c r="A422" s="151" t="s">
        <v>314</v>
      </c>
      <c r="B422" s="152"/>
      <c r="D422" s="153">
        <v>69915700.969999999</v>
      </c>
      <c r="E422" s="16"/>
      <c r="F422" s="147"/>
    </row>
    <row r="423" spans="1:6" x14ac:dyDescent="0.2">
      <c r="A423" s="154"/>
      <c r="B423" s="154"/>
      <c r="C423" s="16"/>
      <c r="E423" s="16"/>
      <c r="F423" s="147"/>
    </row>
    <row r="424" spans="1:6" x14ac:dyDescent="0.2">
      <c r="A424" s="155" t="s">
        <v>315</v>
      </c>
      <c r="B424" s="155"/>
      <c r="C424" s="156"/>
      <c r="D424" s="157">
        <f>SUM(C424:C429)</f>
        <v>0</v>
      </c>
      <c r="E424" s="16"/>
      <c r="F424" s="16"/>
    </row>
    <row r="425" spans="1:6" ht="11.25" customHeight="1" x14ac:dyDescent="0.2">
      <c r="A425" s="158" t="s">
        <v>316</v>
      </c>
      <c r="B425" s="158"/>
      <c r="C425" s="159">
        <v>0</v>
      </c>
      <c r="D425" s="160"/>
      <c r="E425" s="16"/>
      <c r="F425" s="16"/>
    </row>
    <row r="426" spans="1:6" ht="11.25" customHeight="1" x14ac:dyDescent="0.2">
      <c r="A426" s="158" t="s">
        <v>317</v>
      </c>
      <c r="B426" s="158"/>
      <c r="C426" s="159">
        <v>0</v>
      </c>
      <c r="D426" s="160"/>
      <c r="E426" s="16"/>
      <c r="F426" s="16"/>
    </row>
    <row r="427" spans="1:6" ht="11.25" customHeight="1" x14ac:dyDescent="0.2">
      <c r="A427" s="158" t="s">
        <v>318</v>
      </c>
      <c r="B427" s="158"/>
      <c r="C427" s="159">
        <v>0</v>
      </c>
      <c r="D427" s="160"/>
      <c r="E427" s="16"/>
      <c r="F427" s="16"/>
    </row>
    <row r="428" spans="1:6" ht="11.25" customHeight="1" x14ac:dyDescent="0.2">
      <c r="A428" s="158" t="s">
        <v>319</v>
      </c>
      <c r="B428" s="158"/>
      <c r="C428" s="159">
        <v>0</v>
      </c>
      <c r="D428" s="160"/>
      <c r="E428" s="16"/>
      <c r="F428" s="16"/>
    </row>
    <row r="429" spans="1:6" ht="11.25" customHeight="1" x14ac:dyDescent="0.2">
      <c r="A429" s="161" t="s">
        <v>320</v>
      </c>
      <c r="B429" s="162"/>
      <c r="C429" s="159">
        <v>0</v>
      </c>
      <c r="D429" s="160"/>
      <c r="E429" s="16"/>
      <c r="F429" s="16"/>
    </row>
    <row r="430" spans="1:6" ht="11.25" customHeight="1" x14ac:dyDescent="0.2">
      <c r="A430" s="154"/>
      <c r="B430" s="154"/>
      <c r="C430" s="163"/>
      <c r="E430" s="16"/>
      <c r="F430" s="16"/>
    </row>
    <row r="431" spans="1:6" ht="11.25" customHeight="1" x14ac:dyDescent="0.2">
      <c r="A431" s="155" t="s">
        <v>321</v>
      </c>
      <c r="B431" s="155"/>
      <c r="C431" s="164"/>
      <c r="D431" s="165">
        <f>SUM(C431:C435)</f>
        <v>35903524.539999999</v>
      </c>
      <c r="E431" s="16"/>
      <c r="F431" s="16"/>
    </row>
    <row r="432" spans="1:6" ht="11.25" customHeight="1" x14ac:dyDescent="0.2">
      <c r="A432" s="158" t="s">
        <v>322</v>
      </c>
      <c r="B432" s="158"/>
      <c r="C432" s="159">
        <v>0</v>
      </c>
      <c r="D432" s="160"/>
      <c r="E432" s="16"/>
      <c r="F432" s="16"/>
    </row>
    <row r="433" spans="1:6" ht="11.25" customHeight="1" x14ac:dyDescent="0.2">
      <c r="A433" s="158" t="s">
        <v>323</v>
      </c>
      <c r="B433" s="158"/>
      <c r="C433" s="159">
        <v>0</v>
      </c>
      <c r="D433" s="160"/>
      <c r="E433" s="16"/>
      <c r="F433" s="16"/>
    </row>
    <row r="434" spans="1:6" ht="11.25" customHeight="1" x14ac:dyDescent="0.2">
      <c r="A434" s="158" t="s">
        <v>324</v>
      </c>
      <c r="B434" s="158"/>
      <c r="C434" s="159">
        <v>0</v>
      </c>
      <c r="D434" s="160"/>
      <c r="E434" s="16"/>
      <c r="F434" s="16"/>
    </row>
    <row r="435" spans="1:6" ht="11.25" customHeight="1" x14ac:dyDescent="0.2">
      <c r="A435" s="166" t="s">
        <v>325</v>
      </c>
      <c r="B435" s="167"/>
      <c r="C435" s="168">
        <v>35903524.539999999</v>
      </c>
      <c r="D435" s="169"/>
      <c r="E435" s="16"/>
      <c r="F435" s="16"/>
    </row>
    <row r="436" spans="1:6" x14ac:dyDescent="0.2">
      <c r="A436" s="154"/>
      <c r="B436" s="154"/>
      <c r="E436" s="16"/>
      <c r="F436" s="16"/>
    </row>
    <row r="437" spans="1:6" x14ac:dyDescent="0.2">
      <c r="A437" s="170" t="s">
        <v>326</v>
      </c>
      <c r="B437" s="170"/>
      <c r="D437" s="171">
        <f>+D422+D424-D431</f>
        <v>34012176.43</v>
      </c>
      <c r="E437" s="147" t="s">
        <v>30</v>
      </c>
      <c r="F437" s="147" t="s">
        <v>30</v>
      </c>
    </row>
    <row r="438" spans="1:6" x14ac:dyDescent="0.2">
      <c r="A438" s="6"/>
      <c r="B438" s="6"/>
      <c r="C438" s="6"/>
      <c r="D438" s="6"/>
      <c r="E438" s="16"/>
      <c r="F438" s="16"/>
    </row>
    <row r="439" spans="1:6" x14ac:dyDescent="0.2">
      <c r="A439" s="141" t="s">
        <v>327</v>
      </c>
      <c r="B439" s="142"/>
      <c r="C439" s="142"/>
      <c r="D439" s="143"/>
      <c r="E439" s="16"/>
      <c r="F439" s="16"/>
    </row>
    <row r="440" spans="1:6" x14ac:dyDescent="0.2">
      <c r="A440" s="144" t="s">
        <v>312</v>
      </c>
      <c r="B440" s="145"/>
      <c r="C440" s="145"/>
      <c r="D440" s="146"/>
      <c r="E440" s="16"/>
      <c r="F440" s="16"/>
    </row>
    <row r="441" spans="1:6" x14ac:dyDescent="0.2">
      <c r="A441" s="148" t="s">
        <v>313</v>
      </c>
      <c r="B441" s="149"/>
      <c r="C441" s="149"/>
      <c r="D441" s="150"/>
      <c r="E441" s="16"/>
      <c r="F441" s="16"/>
    </row>
    <row r="442" spans="1:6" x14ac:dyDescent="0.2">
      <c r="A442" s="151" t="s">
        <v>328</v>
      </c>
      <c r="B442" s="152"/>
      <c r="D442" s="172">
        <v>33711760.030000001</v>
      </c>
      <c r="E442" s="16"/>
      <c r="F442" s="16"/>
    </row>
    <row r="443" spans="1:6" x14ac:dyDescent="0.2">
      <c r="A443" s="154"/>
      <c r="B443" s="154"/>
      <c r="E443" s="16"/>
      <c r="F443" s="16"/>
    </row>
    <row r="444" spans="1:6" ht="11.25" customHeight="1" x14ac:dyDescent="0.2">
      <c r="A444" s="173" t="s">
        <v>329</v>
      </c>
      <c r="B444" s="173"/>
      <c r="C444" s="156"/>
      <c r="D444" s="174">
        <f>SUM(C444:C461)</f>
        <v>7738239.7400000002</v>
      </c>
      <c r="E444" s="16"/>
      <c r="F444" s="16"/>
    </row>
    <row r="445" spans="1:6" ht="11.25" customHeight="1" x14ac:dyDescent="0.2">
      <c r="A445" s="158" t="s">
        <v>330</v>
      </c>
      <c r="B445" s="158"/>
      <c r="C445" s="175">
        <v>208278</v>
      </c>
      <c r="D445" s="176"/>
      <c r="E445" s="16"/>
      <c r="F445" s="16"/>
    </row>
    <row r="446" spans="1:6" ht="11.25" customHeight="1" x14ac:dyDescent="0.2">
      <c r="A446" s="158" t="s">
        <v>331</v>
      </c>
      <c r="B446" s="158"/>
      <c r="C446" s="175">
        <v>0</v>
      </c>
      <c r="D446" s="176"/>
      <c r="E446" s="16"/>
      <c r="F446" s="16"/>
    </row>
    <row r="447" spans="1:6" ht="11.25" customHeight="1" x14ac:dyDescent="0.2">
      <c r="A447" s="158" t="s">
        <v>332</v>
      </c>
      <c r="B447" s="158"/>
      <c r="C447" s="175">
        <v>63681.75</v>
      </c>
      <c r="D447" s="176"/>
      <c r="E447" s="16"/>
      <c r="F447" s="16"/>
    </row>
    <row r="448" spans="1:6" ht="11.25" customHeight="1" x14ac:dyDescent="0.2">
      <c r="A448" s="158" t="s">
        <v>333</v>
      </c>
      <c r="B448" s="158"/>
      <c r="C448" s="175">
        <v>460373</v>
      </c>
      <c r="D448" s="177" t="s">
        <v>30</v>
      </c>
      <c r="E448" s="16"/>
      <c r="F448" s="16"/>
    </row>
    <row r="449" spans="1:7" ht="11.25" customHeight="1" x14ac:dyDescent="0.2">
      <c r="A449" s="158" t="s">
        <v>334</v>
      </c>
      <c r="B449" s="158"/>
      <c r="C449" s="159">
        <v>0</v>
      </c>
      <c r="D449" s="176"/>
      <c r="E449" s="16"/>
      <c r="F449" s="147"/>
    </row>
    <row r="450" spans="1:7" ht="11.25" customHeight="1" x14ac:dyDescent="0.2">
      <c r="A450" s="158" t="s">
        <v>335</v>
      </c>
      <c r="B450" s="158"/>
      <c r="C450" s="175">
        <v>765239.12</v>
      </c>
      <c r="D450" s="176"/>
      <c r="E450" s="16"/>
      <c r="F450" s="16"/>
    </row>
    <row r="451" spans="1:7" ht="11.25" customHeight="1" x14ac:dyDescent="0.2">
      <c r="A451" s="158" t="s">
        <v>336</v>
      </c>
      <c r="B451" s="158"/>
      <c r="C451" s="159">
        <v>0</v>
      </c>
      <c r="D451" s="176"/>
      <c r="E451" s="16"/>
      <c r="F451" s="147"/>
    </row>
    <row r="452" spans="1:7" ht="11.25" customHeight="1" x14ac:dyDescent="0.2">
      <c r="A452" s="158" t="s">
        <v>337</v>
      </c>
      <c r="B452" s="158"/>
      <c r="C452" s="159">
        <v>0</v>
      </c>
      <c r="D452" s="176"/>
      <c r="E452" s="16"/>
      <c r="F452" s="16"/>
    </row>
    <row r="453" spans="1:7" ht="11.25" customHeight="1" x14ac:dyDescent="0.2">
      <c r="A453" s="158" t="s">
        <v>338</v>
      </c>
      <c r="B453" s="158"/>
      <c r="C453" s="159">
        <v>0</v>
      </c>
      <c r="D453" s="176"/>
      <c r="E453" s="16"/>
      <c r="F453" s="147"/>
    </row>
    <row r="454" spans="1:7" ht="11.25" customHeight="1" x14ac:dyDescent="0.2">
      <c r="A454" s="158" t="s">
        <v>339</v>
      </c>
      <c r="B454" s="158"/>
      <c r="C454" s="175">
        <v>6203295.0700000003</v>
      </c>
      <c r="D454" s="176"/>
      <c r="E454" s="16"/>
      <c r="F454" s="147"/>
    </row>
    <row r="455" spans="1:7" ht="11.25" customHeight="1" x14ac:dyDescent="0.2">
      <c r="A455" s="158" t="s">
        <v>340</v>
      </c>
      <c r="B455" s="158"/>
      <c r="C455" s="159">
        <v>0</v>
      </c>
      <c r="D455" s="176"/>
      <c r="E455" s="16"/>
      <c r="F455" s="147"/>
      <c r="G455" s="178"/>
    </row>
    <row r="456" spans="1:7" ht="11.25" customHeight="1" x14ac:dyDescent="0.2">
      <c r="A456" s="158" t="s">
        <v>341</v>
      </c>
      <c r="B456" s="158"/>
      <c r="C456" s="159">
        <v>0</v>
      </c>
      <c r="D456" s="176"/>
      <c r="E456" s="16"/>
      <c r="F456" s="147"/>
      <c r="G456" s="178"/>
    </row>
    <row r="457" spans="1:7" ht="11.25" customHeight="1" x14ac:dyDescent="0.2">
      <c r="A457" s="158" t="s">
        <v>342</v>
      </c>
      <c r="B457" s="158"/>
      <c r="C457" s="159">
        <v>0</v>
      </c>
      <c r="D457" s="176"/>
      <c r="E457" s="16"/>
      <c r="F457" s="179"/>
    </row>
    <row r="458" spans="1:7" ht="11.25" customHeight="1" x14ac:dyDescent="0.2">
      <c r="A458" s="158" t="s">
        <v>343</v>
      </c>
      <c r="B458" s="158"/>
      <c r="C458" s="159">
        <v>0</v>
      </c>
      <c r="D458" s="176"/>
      <c r="E458" s="16"/>
      <c r="F458" s="16"/>
    </row>
    <row r="459" spans="1:7" ht="11.25" customHeight="1" x14ac:dyDescent="0.2">
      <c r="A459" s="158" t="s">
        <v>344</v>
      </c>
      <c r="B459" s="158"/>
      <c r="C459" s="159">
        <v>0</v>
      </c>
      <c r="D459" s="176"/>
      <c r="E459" s="16"/>
      <c r="F459" s="16"/>
    </row>
    <row r="460" spans="1:7" ht="11.25" customHeight="1" x14ac:dyDescent="0.2">
      <c r="A460" s="158" t="s">
        <v>345</v>
      </c>
      <c r="B460" s="158"/>
      <c r="C460" s="159">
        <v>0</v>
      </c>
      <c r="D460" s="176"/>
      <c r="E460" s="16"/>
      <c r="F460" s="16"/>
    </row>
    <row r="461" spans="1:7" ht="11.25" customHeight="1" x14ac:dyDescent="0.2">
      <c r="A461" s="180" t="s">
        <v>346</v>
      </c>
      <c r="B461" s="181"/>
      <c r="C461" s="175">
        <v>37372.800000000003</v>
      </c>
      <c r="D461" s="176"/>
      <c r="E461" s="16"/>
      <c r="F461" s="16"/>
    </row>
    <row r="462" spans="1:7" ht="11.25" customHeight="1" x14ac:dyDescent="0.2">
      <c r="A462" s="154"/>
      <c r="B462" s="154"/>
      <c r="E462" s="16"/>
      <c r="F462" s="16"/>
    </row>
    <row r="463" spans="1:7" ht="11.25" customHeight="1" x14ac:dyDescent="0.2">
      <c r="A463" s="173" t="s">
        <v>347</v>
      </c>
      <c r="B463" s="173"/>
      <c r="C463" s="156"/>
      <c r="D463" s="182">
        <f>SUM(C463:C470)</f>
        <v>0</v>
      </c>
      <c r="E463" s="16"/>
      <c r="F463" s="16"/>
    </row>
    <row r="464" spans="1:7" ht="11.25" customHeight="1" x14ac:dyDescent="0.2">
      <c r="A464" s="158" t="s">
        <v>348</v>
      </c>
      <c r="B464" s="158"/>
      <c r="C464" s="159">
        <v>0</v>
      </c>
      <c r="D464" s="176"/>
      <c r="E464" s="16"/>
      <c r="F464" s="16"/>
    </row>
    <row r="465" spans="1:6" ht="11.25" customHeight="1" x14ac:dyDescent="0.2">
      <c r="A465" s="158" t="s">
        <v>349</v>
      </c>
      <c r="B465" s="158"/>
      <c r="C465" s="159">
        <v>0</v>
      </c>
      <c r="D465" s="176"/>
      <c r="E465" s="16"/>
      <c r="F465" s="16"/>
    </row>
    <row r="466" spans="1:6" ht="11.25" customHeight="1" x14ac:dyDescent="0.2">
      <c r="A466" s="158" t="s">
        <v>350</v>
      </c>
      <c r="B466" s="158"/>
      <c r="C466" s="159">
        <v>0</v>
      </c>
      <c r="D466" s="176"/>
      <c r="E466" s="16"/>
      <c r="F466" s="16"/>
    </row>
    <row r="467" spans="1:6" ht="11.25" customHeight="1" x14ac:dyDescent="0.2">
      <c r="A467" s="158" t="s">
        <v>351</v>
      </c>
      <c r="B467" s="158"/>
      <c r="C467" s="159">
        <v>0</v>
      </c>
      <c r="D467" s="176"/>
      <c r="E467" s="16"/>
      <c r="F467" s="16"/>
    </row>
    <row r="468" spans="1:6" ht="11.25" customHeight="1" x14ac:dyDescent="0.2">
      <c r="A468" s="158" t="s">
        <v>352</v>
      </c>
      <c r="B468" s="158"/>
      <c r="C468" s="159">
        <v>0</v>
      </c>
      <c r="D468" s="176"/>
      <c r="E468" s="16"/>
      <c r="F468" s="16"/>
    </row>
    <row r="469" spans="1:6" ht="11.25" customHeight="1" x14ac:dyDescent="0.2">
      <c r="A469" s="158" t="s">
        <v>353</v>
      </c>
      <c r="B469" s="158"/>
      <c r="C469" s="159">
        <v>0</v>
      </c>
      <c r="D469" s="176"/>
      <c r="E469" s="16"/>
      <c r="F469" s="16"/>
    </row>
    <row r="470" spans="1:6" ht="11.25" customHeight="1" x14ac:dyDescent="0.2">
      <c r="A470" s="180" t="s">
        <v>354</v>
      </c>
      <c r="B470" s="181"/>
      <c r="C470" s="175">
        <v>0</v>
      </c>
      <c r="D470" s="176"/>
      <c r="E470" s="16"/>
      <c r="F470" s="16"/>
    </row>
    <row r="471" spans="1:6" x14ac:dyDescent="0.2">
      <c r="A471" s="154"/>
      <c r="B471" s="154"/>
      <c r="E471" s="16"/>
      <c r="F471" s="16"/>
    </row>
    <row r="472" spans="1:6" x14ac:dyDescent="0.2">
      <c r="A472" s="183" t="s">
        <v>355</v>
      </c>
      <c r="D472" s="171">
        <f>+D442-D444+D463</f>
        <v>25973520.289999999</v>
      </c>
      <c r="E472" s="8" t="s">
        <v>30</v>
      </c>
      <c r="F472" s="147" t="s">
        <v>30</v>
      </c>
    </row>
    <row r="473" spans="1:6" x14ac:dyDescent="0.2">
      <c r="E473" s="184"/>
      <c r="F473" s="16"/>
    </row>
    <row r="474" spans="1:6" x14ac:dyDescent="0.2">
      <c r="D474" s="8" t="s">
        <v>30</v>
      </c>
      <c r="E474" s="16"/>
      <c r="F474" s="16"/>
    </row>
    <row r="475" spans="1:6" x14ac:dyDescent="0.2">
      <c r="E475" s="185"/>
      <c r="F475" s="16"/>
    </row>
    <row r="476" spans="1:6" x14ac:dyDescent="0.2">
      <c r="D476" s="186" t="s">
        <v>30</v>
      </c>
      <c r="E476" s="16"/>
      <c r="F476" s="16"/>
    </row>
    <row r="477" spans="1:6" x14ac:dyDescent="0.2">
      <c r="A477" s="18" t="s">
        <v>356</v>
      </c>
      <c r="B477" s="18"/>
      <c r="C477" s="18"/>
      <c r="D477" s="18"/>
      <c r="E477" s="18"/>
      <c r="F477" s="16"/>
    </row>
    <row r="478" spans="1:6" x14ac:dyDescent="0.2">
      <c r="A478" s="187"/>
      <c r="B478" s="187"/>
      <c r="C478" s="187"/>
      <c r="D478" s="187"/>
      <c r="E478" s="187"/>
      <c r="F478" s="16"/>
    </row>
    <row r="479" spans="1:6" x14ac:dyDescent="0.2">
      <c r="A479" s="187"/>
      <c r="B479" s="187"/>
      <c r="C479" s="187"/>
      <c r="D479" s="187"/>
      <c r="E479" s="187"/>
      <c r="F479" s="16"/>
    </row>
    <row r="480" spans="1:6" ht="21" customHeight="1" x14ac:dyDescent="0.2">
      <c r="A480" s="68" t="s">
        <v>357</v>
      </c>
      <c r="B480" s="69" t="s">
        <v>49</v>
      </c>
      <c r="C480" s="106" t="s">
        <v>50</v>
      </c>
      <c r="D480" s="106" t="s">
        <v>51</v>
      </c>
      <c r="E480" s="16"/>
      <c r="F480" s="16"/>
    </row>
    <row r="481" spans="1:6" x14ac:dyDescent="0.2">
      <c r="A481" s="28" t="s">
        <v>358</v>
      </c>
      <c r="B481" s="188">
        <v>0</v>
      </c>
      <c r="C481" s="125"/>
      <c r="D481" s="125"/>
      <c r="E481" s="16"/>
      <c r="F481" s="16"/>
    </row>
    <row r="482" spans="1:6" x14ac:dyDescent="0.2">
      <c r="A482" s="30"/>
      <c r="B482" s="189"/>
      <c r="C482" s="47"/>
      <c r="D482" s="47"/>
      <c r="E482" s="16"/>
      <c r="F482" s="16"/>
    </row>
    <row r="483" spans="1:6" x14ac:dyDescent="0.2">
      <c r="A483" s="30"/>
      <c r="B483" s="189"/>
      <c r="C483" s="47"/>
      <c r="D483" s="47"/>
      <c r="E483" s="16"/>
      <c r="F483" s="16"/>
    </row>
    <row r="484" spans="1:6" x14ac:dyDescent="0.2">
      <c r="A484" s="30"/>
      <c r="B484" s="189">
        <v>0</v>
      </c>
      <c r="C484" s="47"/>
      <c r="D484" s="47"/>
      <c r="E484" s="16"/>
      <c r="F484" s="16"/>
    </row>
    <row r="485" spans="1:6" x14ac:dyDescent="0.2">
      <c r="A485" s="34"/>
      <c r="B485" s="190">
        <v>0</v>
      </c>
      <c r="C485" s="191">
        <v>0</v>
      </c>
      <c r="D485" s="191">
        <v>0</v>
      </c>
      <c r="E485" s="16"/>
      <c r="F485" s="16"/>
    </row>
    <row r="486" spans="1:6" ht="21" customHeight="1" x14ac:dyDescent="0.2">
      <c r="B486" s="27">
        <f t="shared" ref="B486" si="4">SUM(B484:B485)</f>
        <v>0</v>
      </c>
      <c r="C486" s="27">
        <f t="shared" ref="C486:D486" si="5">SUM(C484:C485)</f>
        <v>0</v>
      </c>
      <c r="D486" s="27">
        <f t="shared" si="5"/>
        <v>0</v>
      </c>
      <c r="E486" s="16"/>
      <c r="F486" s="16"/>
    </row>
    <row r="487" spans="1:6" x14ac:dyDescent="0.2">
      <c r="E487" s="16"/>
      <c r="F487" s="16"/>
    </row>
    <row r="488" spans="1:6" x14ac:dyDescent="0.2">
      <c r="E488" s="16"/>
      <c r="F488" s="16"/>
    </row>
    <row r="489" spans="1:6" x14ac:dyDescent="0.2">
      <c r="E489" s="16"/>
      <c r="F489" s="16"/>
    </row>
    <row r="490" spans="1:6" x14ac:dyDescent="0.2">
      <c r="E490" s="16"/>
      <c r="F490" s="16"/>
    </row>
    <row r="491" spans="1:6" x14ac:dyDescent="0.2">
      <c r="E491" s="16"/>
      <c r="F491" s="16"/>
    </row>
    <row r="492" spans="1:6" ht="12" customHeight="1" x14ac:dyDescent="0.2">
      <c r="E492" s="16"/>
      <c r="F492" s="16"/>
    </row>
    <row r="493" spans="1:6" x14ac:dyDescent="0.2">
      <c r="A493" s="8" t="s">
        <v>359</v>
      </c>
      <c r="B493" s="6"/>
      <c r="C493" s="6"/>
      <c r="D493" s="6"/>
    </row>
    <row r="494" spans="1:6" x14ac:dyDescent="0.2">
      <c r="B494" s="6"/>
      <c r="C494" s="6"/>
      <c r="D494" s="6"/>
    </row>
    <row r="495" spans="1:6" x14ac:dyDescent="0.2">
      <c r="B495" s="6"/>
      <c r="C495" s="6"/>
      <c r="D495" s="6"/>
    </row>
    <row r="496" spans="1:6" x14ac:dyDescent="0.2">
      <c r="F496" s="16"/>
    </row>
    <row r="497" spans="1:6" x14ac:dyDescent="0.2">
      <c r="A497" s="192"/>
      <c r="B497" s="6"/>
      <c r="C497" s="192"/>
      <c r="D497" s="192"/>
      <c r="E497" s="193"/>
      <c r="F497" s="193"/>
    </row>
    <row r="498" spans="1:6" x14ac:dyDescent="0.2">
      <c r="A498" s="194" t="s">
        <v>360</v>
      </c>
      <c r="B498" s="6"/>
      <c r="C498" s="195" t="s">
        <v>361</v>
      </c>
      <c r="D498" s="195"/>
      <c r="E498" s="16"/>
      <c r="F498" s="196"/>
    </row>
    <row r="499" spans="1:6" x14ac:dyDescent="0.2">
      <c r="A499" s="194" t="s">
        <v>362</v>
      </c>
      <c r="B499" s="6"/>
      <c r="C499" s="197" t="s">
        <v>363</v>
      </c>
      <c r="D499" s="197"/>
      <c r="E499" s="198"/>
      <c r="F499" s="198"/>
    </row>
    <row r="500" spans="1:6" x14ac:dyDescent="0.2">
      <c r="A500" s="6"/>
      <c r="B500" s="6"/>
      <c r="C500" s="6"/>
      <c r="D500" s="6"/>
      <c r="E500" s="6"/>
      <c r="F500" s="6"/>
    </row>
    <row r="501" spans="1:6" x14ac:dyDescent="0.2">
      <c r="A501" s="6"/>
      <c r="B501" s="6"/>
      <c r="C501" s="6"/>
      <c r="D501" s="6"/>
      <c r="E501" s="6"/>
      <c r="F501" s="6"/>
    </row>
    <row r="505" spans="1:6" ht="12.75" customHeight="1" x14ac:dyDescent="0.2"/>
    <row r="508" spans="1:6" ht="12.75" customHeight="1" x14ac:dyDescent="0.2"/>
  </sheetData>
  <mergeCells count="66">
    <mergeCell ref="A469:B469"/>
    <mergeCell ref="A470:B470"/>
    <mergeCell ref="A471:B471"/>
    <mergeCell ref="A477:E477"/>
    <mergeCell ref="C498:D498"/>
    <mergeCell ref="C499:D499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D439"/>
    <mergeCell ref="A440:D440"/>
    <mergeCell ref="A441:D441"/>
    <mergeCell ref="A442:B442"/>
    <mergeCell ref="A443:B443"/>
    <mergeCell ref="A444:B444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D420"/>
    <mergeCell ref="A421:D421"/>
    <mergeCell ref="A422:B422"/>
    <mergeCell ref="A423:B423"/>
    <mergeCell ref="A424:B424"/>
    <mergeCell ref="A425:B425"/>
    <mergeCell ref="C193:D193"/>
    <mergeCell ref="C202:D202"/>
    <mergeCell ref="C211:D211"/>
    <mergeCell ref="C247:D247"/>
    <mergeCell ref="C258:D258"/>
    <mergeCell ref="A419:D419"/>
    <mergeCell ref="A1:E1"/>
    <mergeCell ref="A2:F2"/>
    <mergeCell ref="A3:F3"/>
    <mergeCell ref="A8:E8"/>
    <mergeCell ref="C73:D73"/>
    <mergeCell ref="C184:D184"/>
  </mergeCells>
  <dataValidations count="4">
    <dataValidation allowBlank="1" showInputMessage="1" showErrorMessage="1" prompt="Corresponde al número de la cuenta de acuerdo al Plan de Cuentas emitido por el CONAC (DOF 22/11/2010)." sqref="A150"/>
    <dataValidation allowBlank="1" showInputMessage="1" showErrorMessage="1" prompt="Especificar origen de dicho recurso: Federal, Estatal, Municipal, Particulares." sqref="C180 C189 C198"/>
    <dataValidation allowBlank="1" showInputMessage="1" showErrorMessage="1" prompt="Características cualitativas significativas que les impacten financieramente." sqref="D180 C150:D150 D189 D198"/>
    <dataValidation allowBlank="1" showInputMessage="1" showErrorMessage="1" prompt="Saldo final del periodo que corresponde la cuenta pública presentada (mensual:  enero, febrero, marzo, etc.; trimestral: 1er, 2do, 3ro. o 4to.)." sqref="B180 B150 B189 B198"/>
  </dataValidations>
  <pageMargins left="0.70866141732283472" right="0.70866141732283472" top="0.39370078740157483" bottom="0.74803149606299213" header="0.31496062992125984" footer="0.31496062992125984"/>
  <pageSetup scale="80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2017-07-14T18:28:22Z</cp:lastPrinted>
  <dcterms:created xsi:type="dcterms:W3CDTF">2017-07-14T18:26:18Z</dcterms:created>
  <dcterms:modified xsi:type="dcterms:W3CDTF">2017-07-14T18:29:51Z</dcterms:modified>
</cp:coreProperties>
</file>