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CONTABLE\ESTADO ANALITICO DEL ACTIVO\"/>
    </mc:Choice>
  </mc:AlternateContent>
  <bookViews>
    <workbookView xWindow="0" yWindow="0" windowWidth="19200" windowHeight="1146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G31" i="1"/>
  <c r="H31" i="1" s="1"/>
  <c r="D31" i="1"/>
  <c r="D30" i="1"/>
  <c r="G30" i="1" s="1"/>
  <c r="H30" i="1" s="1"/>
  <c r="G29" i="1"/>
  <c r="H29" i="1" s="1"/>
  <c r="D29" i="1"/>
  <c r="D28" i="1"/>
  <c r="G28" i="1" s="1"/>
  <c r="H28" i="1" s="1"/>
  <c r="G27" i="1"/>
  <c r="H27" i="1" s="1"/>
  <c r="D27" i="1"/>
  <c r="D26" i="1"/>
  <c r="G26" i="1" s="1"/>
  <c r="H26" i="1" s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F14" i="1"/>
  <c r="E14" i="1"/>
  <c r="D14" i="1"/>
  <c r="G14" i="1" s="1"/>
  <c r="H14" i="1" s="1"/>
  <c r="G13" i="1"/>
  <c r="F12" i="1"/>
  <c r="E12" i="1"/>
  <c r="G12" i="1" s="1"/>
  <c r="H12" i="1" s="1"/>
  <c r="D12" i="1"/>
  <c r="H17" i="1" l="1"/>
  <c r="K17" i="1"/>
  <c r="H19" i="1"/>
  <c r="K19" i="1"/>
  <c r="H21" i="1"/>
  <c r="K21" i="1"/>
  <c r="H16" i="1"/>
  <c r="K16" i="1"/>
  <c r="H18" i="1"/>
  <c r="K18" i="1"/>
  <c r="H20" i="1"/>
  <c r="K20" i="1"/>
  <c r="H22" i="1"/>
  <c r="K22" i="1"/>
  <c r="K34" i="1"/>
  <c r="H34" i="1"/>
</calcChain>
</file>

<file path=xl/sharedStrings.xml><?xml version="1.0" encoding="utf-8"?>
<sst xmlns="http://schemas.openxmlformats.org/spreadsheetml/2006/main" count="39" uniqueCount="38">
  <si>
    <t>ESTADO ANALÍTICO DEL ACTIVO</t>
  </si>
  <si>
    <t>Al 31 de Marzo del 2016</t>
  </si>
  <si>
    <t>(Pesos)</t>
  </si>
  <si>
    <t>Ente Público:</t>
  </si>
  <si>
    <t>INSTITUTO TECNOLOGICO SUPERIOR DEL SUR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</si>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</sst>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6\ESTADOS%20FINANCIEROS\MARZO\DGCG\Estados%20Fros%20y%20Pptales%20MARZ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Rel Cta Bancarias"/>
    </sheetNames>
    <sheetDataSet>
      <sheetData sheetId="0"/>
      <sheetData sheetId="1">
        <row r="16">
          <cell r="D16">
            <v>45231588.710000001</v>
          </cell>
          <cell r="E16">
            <v>47024408.409999996</v>
          </cell>
        </row>
        <row r="17">
          <cell r="D17">
            <v>5523550.71</v>
          </cell>
          <cell r="E17">
            <v>6022146.1699999999</v>
          </cell>
        </row>
        <row r="18">
          <cell r="D18">
            <v>4851534.76</v>
          </cell>
          <cell r="E18">
            <v>5536147.29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96458441.939999998</v>
          </cell>
        </row>
        <row r="32">
          <cell r="E32">
            <v>27557825.18</v>
          </cell>
        </row>
        <row r="33">
          <cell r="E33">
            <v>0</v>
          </cell>
        </row>
        <row r="34">
          <cell r="E34">
            <v>-21632114.390000001</v>
          </cell>
        </row>
        <row r="35">
          <cell r="E35">
            <v>19089.84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85" zoomScaleNormal="85" workbookViewId="0">
      <selection activeCell="A3" sqref="A3:H3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160985944.44</v>
      </c>
      <c r="E12" s="31">
        <f>+E14+E24</f>
        <v>69643010.770000011</v>
      </c>
      <c r="F12" s="31">
        <f>+F14+F24</f>
        <v>67342113.400000006</v>
      </c>
      <c r="G12" s="31">
        <f>+D12+E12-F12</f>
        <v>163286841.81</v>
      </c>
      <c r="H12" s="31">
        <f>+G12-D12</f>
        <v>2300897.3700000048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58582701.869999997</v>
      </c>
      <c r="E14" s="36">
        <f>SUM(E16:E22)</f>
        <v>62888302.870000005</v>
      </c>
      <c r="F14" s="36">
        <f>SUM(F16:F22)</f>
        <v>65864330.560000002</v>
      </c>
      <c r="G14" s="31">
        <f t="shared" si="0"/>
        <v>55606674.180000007</v>
      </c>
      <c r="H14" s="36">
        <f>+G14-D14</f>
        <v>-2976027.6899999902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47024408.409999996</v>
      </c>
      <c r="E16" s="44">
        <v>59524835.07</v>
      </c>
      <c r="F16" s="44">
        <v>61317654.770000003</v>
      </c>
      <c r="G16" s="45">
        <f>+D16+E16-F16</f>
        <v>45231588.709999986</v>
      </c>
      <c r="H16" s="45">
        <f>+G16-D16</f>
        <v>-1792819.7000000104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6022146.1699999999</v>
      </c>
      <c r="E17" s="44">
        <v>2803355.52</v>
      </c>
      <c r="F17" s="44">
        <v>3301950.98</v>
      </c>
      <c r="G17" s="45">
        <f t="shared" ref="G17:G22" si="1">+D17+E17-F17</f>
        <v>5523550.709999999</v>
      </c>
      <c r="H17" s="45">
        <f t="shared" ref="H17:H21" si="2">+G17-D17</f>
        <v>-498595.46000000089</v>
      </c>
      <c r="I17" s="42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5536147.29</v>
      </c>
      <c r="E18" s="44">
        <v>560112.28</v>
      </c>
      <c r="F18" s="44">
        <v>1244724.81</v>
      </c>
      <c r="G18" s="45">
        <f t="shared" si="1"/>
        <v>4851534.76</v>
      </c>
      <c r="H18" s="45">
        <f t="shared" si="2"/>
        <v>-684612.53000000026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102403242.57000001</v>
      </c>
      <c r="E24" s="36">
        <f>SUM(E26:E34)</f>
        <v>6754707.9000000004</v>
      </c>
      <c r="F24" s="36">
        <f>SUM(F26:F34)</f>
        <v>1477782.84</v>
      </c>
      <c r="G24" s="36">
        <f>+D24+E24-F24</f>
        <v>107680167.63000001</v>
      </c>
      <c r="H24" s="36">
        <f>+G24-D24</f>
        <v>5276925.0600000024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96458441.939999998</v>
      </c>
      <c r="E28" s="44">
        <v>3029333.29</v>
      </c>
      <c r="F28" s="44">
        <v>571520.56000000006</v>
      </c>
      <c r="G28" s="45">
        <f t="shared" si="3"/>
        <v>98916254.670000002</v>
      </c>
      <c r="H28" s="45">
        <f t="shared" si="4"/>
        <v>2457812.7300000042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27557825.18</v>
      </c>
      <c r="E29" s="44">
        <v>3725374.61</v>
      </c>
      <c r="F29" s="44">
        <v>897120.8</v>
      </c>
      <c r="G29" s="45">
        <f t="shared" si="3"/>
        <v>30386078.989999998</v>
      </c>
      <c r="H29" s="45">
        <f t="shared" si="4"/>
        <v>2828253.8099999987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-21632114.390000001</v>
      </c>
      <c r="E31" s="44">
        <v>0</v>
      </c>
      <c r="F31" s="44">
        <v>0</v>
      </c>
      <c r="G31" s="45">
        <f t="shared" si="3"/>
        <v>-21632114.390000001</v>
      </c>
      <c r="H31" s="45">
        <f t="shared" si="4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19089.84</v>
      </c>
      <c r="E32" s="44">
        <v>0</v>
      </c>
      <c r="F32" s="44">
        <v>9141.48</v>
      </c>
      <c r="G32" s="45">
        <f t="shared" si="3"/>
        <v>9948.36</v>
      </c>
      <c r="H32" s="45">
        <f t="shared" si="4"/>
        <v>-9141.48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2017-07-18T16:18:34Z</cp:lastPrinted>
  <dcterms:created xsi:type="dcterms:W3CDTF">2017-07-18T16:18:19Z</dcterms:created>
  <dcterms:modified xsi:type="dcterms:W3CDTF">2017-07-18T16:19:30Z</dcterms:modified>
</cp:coreProperties>
</file>