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CONTABLE\ESTADO ANALITICO DEL ACTIVO\"/>
    </mc:Choice>
  </mc:AlternateContent>
  <bookViews>
    <workbookView xWindow="0" yWindow="0" windowWidth="19200" windowHeight="1146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D31" i="1"/>
  <c r="D30" i="1"/>
  <c r="G30" i="1" s="1"/>
  <c r="H30" i="1" s="1"/>
  <c r="G29" i="1"/>
  <c r="H29" i="1" s="1"/>
  <c r="D29" i="1"/>
  <c r="D28" i="1"/>
  <c r="G28" i="1" s="1"/>
  <c r="H28" i="1" s="1"/>
  <c r="G27" i="1"/>
  <c r="H27" i="1" s="1"/>
  <c r="D27" i="1"/>
  <c r="D26" i="1"/>
  <c r="G26" i="1" s="1"/>
  <c r="H26" i="1" s="1"/>
  <c r="F24" i="1"/>
  <c r="E24" i="1"/>
  <c r="E12" i="1" s="1"/>
  <c r="G22" i="1"/>
  <c r="H22" i="1" s="1"/>
  <c r="D22" i="1"/>
  <c r="G21" i="1"/>
  <c r="H21" i="1" s="1"/>
  <c r="D21" i="1"/>
  <c r="G20" i="1"/>
  <c r="H20" i="1" s="1"/>
  <c r="D20" i="1"/>
  <c r="G19" i="1"/>
  <c r="H19" i="1" s="1"/>
  <c r="D19" i="1"/>
  <c r="G18" i="1"/>
  <c r="H18" i="1" s="1"/>
  <c r="D18" i="1"/>
  <c r="G17" i="1"/>
  <c r="H17" i="1" s="1"/>
  <c r="D17" i="1"/>
  <c r="G16" i="1"/>
  <c r="H16" i="1" s="1"/>
  <c r="D16" i="1"/>
  <c r="F14" i="1"/>
  <c r="E14" i="1"/>
  <c r="D14" i="1"/>
  <c r="G14" i="1" s="1"/>
  <c r="H14" i="1" s="1"/>
  <c r="G13" i="1"/>
  <c r="F12" i="1"/>
  <c r="K34" i="1" l="1"/>
  <c r="H34" i="1"/>
  <c r="K16" i="1"/>
  <c r="K17" i="1"/>
  <c r="K19" i="1"/>
  <c r="K20" i="1"/>
  <c r="K21" i="1"/>
  <c r="K22" i="1"/>
  <c r="D24" i="1"/>
  <c r="G24" i="1" l="1"/>
  <c r="H24" i="1" s="1"/>
  <c r="D12" i="1"/>
  <c r="G12" i="1" s="1"/>
  <c r="H12" i="1" s="1"/>
</calcChain>
</file>

<file path=xl/sharedStrings.xml><?xml version="1.0" encoding="utf-8"?>
<sst xmlns="http://schemas.openxmlformats.org/spreadsheetml/2006/main" count="40" uniqueCount="38">
  <si>
    <t>ESTADO ANALÍTICO DEL ACTIVO</t>
  </si>
  <si>
    <t>Al 30 de Junio del 2017</t>
  </si>
  <si>
    <t>(Pesos)</t>
  </si>
  <si>
    <t>Ente Público:</t>
  </si>
  <si>
    <t>INSTITUTO TECNOLOGICO SUPERIOR DEL SUR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</si>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</sst>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7\CONTABILIDAD\ESTADOS%20FINANCIEROS\JUNIO\DGCG\Format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Inmu"/>
      <sheetName val="BMuebles"/>
      <sheetName val="Rel Cta Bancarias"/>
    </sheetNames>
    <sheetDataSet>
      <sheetData sheetId="0">
        <row r="16">
          <cell r="D16">
            <v>44522192.509999998</v>
          </cell>
          <cell r="E16">
            <v>41212978.420000002</v>
          </cell>
        </row>
        <row r="17">
          <cell r="D17">
            <v>1889419.11</v>
          </cell>
          <cell r="E17">
            <v>5598237.0800000001</v>
          </cell>
        </row>
        <row r="18">
          <cell r="E18">
            <v>1972555.8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6000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109522313.03</v>
          </cell>
        </row>
        <row r="32">
          <cell r="E32">
            <v>30308679.199999999</v>
          </cell>
        </row>
        <row r="33">
          <cell r="E33">
            <v>0</v>
          </cell>
        </row>
        <row r="34">
          <cell r="E34">
            <v>-22641066.34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85" zoomScaleNormal="85" workbookViewId="0">
      <selection activeCell="A8" sqref="A8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165973697.19</v>
      </c>
      <c r="E12" s="31">
        <f>+E14+E24</f>
        <v>171076841.71000001</v>
      </c>
      <c r="F12" s="31">
        <f>+F14+F24</f>
        <v>163233199.01999998</v>
      </c>
      <c r="G12" s="31">
        <f>+D12+E12-F12</f>
        <v>173817339.88</v>
      </c>
      <c r="H12" s="31">
        <f>+G12-D12</f>
        <v>7843642.6899999976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48783771.299999997</v>
      </c>
      <c r="E14" s="36">
        <f>SUM(E16:E22)</f>
        <v>162695908.63</v>
      </c>
      <c r="F14" s="36">
        <f>SUM(F16:F22)</f>
        <v>163123258.57999998</v>
      </c>
      <c r="G14" s="31">
        <f t="shared" si="0"/>
        <v>48356421.350000024</v>
      </c>
      <c r="H14" s="36">
        <f>+G14-D14</f>
        <v>-427349.94999997318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41212978.420000002</v>
      </c>
      <c r="E16" s="44">
        <v>117534614.95</v>
      </c>
      <c r="F16" s="44">
        <v>114225400.86</v>
      </c>
      <c r="G16" s="45">
        <f>+D16+E16-F16</f>
        <v>44522192.510000005</v>
      </c>
      <c r="H16" s="45">
        <f>+G16-D16</f>
        <v>3309214.0900000036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5598237.0800000001</v>
      </c>
      <c r="E17" s="44">
        <v>43143412.75</v>
      </c>
      <c r="F17" s="44">
        <v>46852230.719999999</v>
      </c>
      <c r="G17" s="45">
        <f t="shared" ref="G17:G22" si="1">+D17+E17-F17</f>
        <v>1889419.1099999994</v>
      </c>
      <c r="H17" s="45">
        <f t="shared" ref="H17:H21" si="2">+G17-D17</f>
        <v>-3708817.9700000007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1972555.8</v>
      </c>
      <c r="E18" s="44">
        <v>2011880.93</v>
      </c>
      <c r="F18" s="44">
        <v>2045627</v>
      </c>
      <c r="G18" s="45">
        <f t="shared" si="1"/>
        <v>1938809.73</v>
      </c>
      <c r="H18" s="45">
        <f t="shared" si="2"/>
        <v>-33746.070000000065</v>
      </c>
      <c r="I18" s="42"/>
      <c r="J18" s="5"/>
      <c r="K18" s="38" t="s">
        <v>19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6000</v>
      </c>
      <c r="F22" s="44">
        <v>0</v>
      </c>
      <c r="G22" s="45">
        <f t="shared" si="1"/>
        <v>6000</v>
      </c>
      <c r="H22" s="45">
        <f>+G22-D22</f>
        <v>6000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117189925.88999999</v>
      </c>
      <c r="E24" s="36">
        <f>SUM(E26:E34)</f>
        <v>8380933.0800000001</v>
      </c>
      <c r="F24" s="36">
        <f>SUM(F26:F34)</f>
        <v>109940.44</v>
      </c>
      <c r="G24" s="36">
        <f>+D24+E24-F24</f>
        <v>125460918.52999999</v>
      </c>
      <c r="H24" s="36">
        <f>+G24-D24</f>
        <v>8270992.6400000006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109522313.03</v>
      </c>
      <c r="E28" s="44">
        <v>6725802.25</v>
      </c>
      <c r="F28" s="44">
        <v>109940.44</v>
      </c>
      <c r="G28" s="45">
        <f t="shared" si="3"/>
        <v>116138174.84</v>
      </c>
      <c r="H28" s="45">
        <f t="shared" si="4"/>
        <v>6615861.8100000024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30308679.199999999</v>
      </c>
      <c r="E29" s="44">
        <v>1655130.83</v>
      </c>
      <c r="F29" s="44">
        <v>0</v>
      </c>
      <c r="G29" s="45">
        <f t="shared" si="3"/>
        <v>31963810.030000001</v>
      </c>
      <c r="H29" s="45">
        <f t="shared" si="4"/>
        <v>1655130.8300000019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-22641066.34</v>
      </c>
      <c r="E31" s="44">
        <v>0</v>
      </c>
      <c r="F31" s="44">
        <v>0</v>
      </c>
      <c r="G31" s="45">
        <f t="shared" si="3"/>
        <v>-22641066.34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2017-07-19T21:53:27Z</cp:lastPrinted>
  <dcterms:created xsi:type="dcterms:W3CDTF">2017-07-19T21:51:38Z</dcterms:created>
  <dcterms:modified xsi:type="dcterms:W3CDTF">2017-07-19T21:53:40Z</dcterms:modified>
</cp:coreProperties>
</file>