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ESTADO ANALITICO PPTO EGRESOS OBJETO\"/>
    </mc:Choice>
  </mc:AlternateContent>
  <bookViews>
    <workbookView xWindow="0" yWindow="0" windowWidth="19200" windowHeight="1146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70" i="1" l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<sst xmlns="http://schemas.openxmlformats.org/spreadsheetml/2006/main" count="284" uniqueCount="211">
  <si>
    <t>INSTITUTO TECNOLOGICO SUPERIOR DEL SUR DE GUANAJUATO
Clasificación por Objeto del Gasto (Capítulo y Concepto)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</si>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</sst>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13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161</xdr:row>
      <xdr:rowOff>0</xdr:rowOff>
    </xdr:from>
    <xdr:to>
      <xdr:col>1</xdr:col>
      <xdr:colOff>3514725</xdr:colOff>
      <xdr:row>161</xdr:row>
      <xdr:rowOff>9525</xdr:rowOff>
    </xdr:to>
    <xdr:cxnSp macro="">
      <xdr:nvCxnSpPr>
        <xdr:cNvPr id="2" name="1 Conector recto"/>
        <xdr:cNvCxnSpPr/>
      </xdr:nvCxnSpPr>
      <xdr:spPr>
        <a:xfrm flipV="1">
          <a:off x="1838325" y="26298525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32869218.679999996</v>
      </c>
      <c r="D4" s="15">
        <f t="shared" ref="D4:H4" si="0">D5+D13+D23+D33+D43+D53+D57+D66+D70</f>
        <v>13867938.290000001</v>
      </c>
      <c r="E4" s="15">
        <f t="shared" si="0"/>
        <v>46737156.969999999</v>
      </c>
      <c r="F4" s="15">
        <f t="shared" si="0"/>
        <v>8072225.0199999996</v>
      </c>
      <c r="G4" s="15">
        <f t="shared" si="0"/>
        <v>8072225.0199999996</v>
      </c>
      <c r="H4" s="15">
        <f t="shared" si="0"/>
        <v>38664931.949999996</v>
      </c>
    </row>
    <row r="5" spans="1:8">
      <c r="A5" s="16" t="s">
        <v>10</v>
      </c>
      <c r="B5" s="17"/>
      <c r="C5" s="18">
        <f>SUM(C6:C12)</f>
        <v>20486672.809999995</v>
      </c>
      <c r="D5" s="18">
        <f t="shared" ref="D5:H5" si="1">SUM(D6:D12)</f>
        <v>0</v>
      </c>
      <c r="E5" s="18">
        <f t="shared" si="1"/>
        <v>20486672.809999995</v>
      </c>
      <c r="F5" s="18">
        <f t="shared" si="1"/>
        <v>3378835.22</v>
      </c>
      <c r="G5" s="18">
        <f t="shared" si="1"/>
        <v>3378835.22</v>
      </c>
      <c r="H5" s="18">
        <f t="shared" si="1"/>
        <v>17107837.589999996</v>
      </c>
    </row>
    <row r="6" spans="1:8">
      <c r="A6" s="19" t="s">
        <v>11</v>
      </c>
      <c r="B6" s="20" t="s">
        <v>12</v>
      </c>
      <c r="C6" s="21">
        <v>12417612.529999999</v>
      </c>
      <c r="D6" s="21">
        <v>0</v>
      </c>
      <c r="E6" s="21">
        <f>C6+D6</f>
        <v>12417612.529999999</v>
      </c>
      <c r="F6" s="21">
        <v>2541271.4500000002</v>
      </c>
      <c r="G6" s="21">
        <v>2541271.4500000002</v>
      </c>
      <c r="H6" s="21">
        <f>E6-F6</f>
        <v>9876341.0799999982</v>
      </c>
    </row>
    <row r="7" spans="1:8">
      <c r="A7" s="19" t="s">
        <v>13</v>
      </c>
      <c r="B7" s="20" t="s">
        <v>14</v>
      </c>
      <c r="C7" s="21">
        <v>1240000</v>
      </c>
      <c r="D7" s="21">
        <v>0</v>
      </c>
      <c r="E7" s="21">
        <f t="shared" ref="E7:E12" si="2">C7+D7</f>
        <v>1240000</v>
      </c>
      <c r="F7" s="21">
        <v>278145.68</v>
      </c>
      <c r="G7" s="21">
        <v>278145.68</v>
      </c>
      <c r="H7" s="21">
        <f t="shared" ref="H7:H70" si="3">E7-F7</f>
        <v>961854.32000000007</v>
      </c>
    </row>
    <row r="8" spans="1:8">
      <c r="A8" s="19" t="s">
        <v>15</v>
      </c>
      <c r="B8" s="20" t="s">
        <v>16</v>
      </c>
      <c r="C8" s="21">
        <v>3119943.96</v>
      </c>
      <c r="D8" s="21">
        <v>0</v>
      </c>
      <c r="E8" s="21">
        <f t="shared" si="2"/>
        <v>3119943.96</v>
      </c>
      <c r="F8" s="21">
        <v>222011.11</v>
      </c>
      <c r="G8" s="21">
        <v>222011.11</v>
      </c>
      <c r="H8" s="21">
        <f t="shared" si="3"/>
        <v>2897932.85</v>
      </c>
    </row>
    <row r="9" spans="1:8">
      <c r="A9" s="19" t="s">
        <v>17</v>
      </c>
      <c r="B9" s="20" t="s">
        <v>18</v>
      </c>
      <c r="C9" s="21">
        <v>2260289.4</v>
      </c>
      <c r="D9" s="21">
        <v>0</v>
      </c>
      <c r="E9" s="21">
        <f t="shared" si="2"/>
        <v>2260289.4</v>
      </c>
      <c r="F9" s="21">
        <v>310816.12</v>
      </c>
      <c r="G9" s="21">
        <v>310816.12</v>
      </c>
      <c r="H9" s="21">
        <f t="shared" si="3"/>
        <v>1949473.2799999998</v>
      </c>
    </row>
    <row r="10" spans="1:8">
      <c r="A10" s="19" t="s">
        <v>19</v>
      </c>
      <c r="B10" s="20" t="s">
        <v>20</v>
      </c>
      <c r="C10" s="21">
        <v>1448826.92</v>
      </c>
      <c r="D10" s="21">
        <v>0</v>
      </c>
      <c r="E10" s="21">
        <f t="shared" si="2"/>
        <v>1448826.92</v>
      </c>
      <c r="F10" s="21">
        <v>26590.86</v>
      </c>
      <c r="G10" s="21">
        <v>26590.86</v>
      </c>
      <c r="H10" s="21">
        <f t="shared" si="3"/>
        <v>1422236.0599999998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1697253.2</v>
      </c>
      <c r="D13" s="18">
        <f t="shared" ref="D13:G13" si="4">SUM(D14:D22)</f>
        <v>-150000</v>
      </c>
      <c r="E13" s="18">
        <f t="shared" si="4"/>
        <v>1547253.2</v>
      </c>
      <c r="F13" s="18">
        <f t="shared" si="4"/>
        <v>429545.84</v>
      </c>
      <c r="G13" s="18">
        <f t="shared" si="4"/>
        <v>429545.84</v>
      </c>
      <c r="H13" s="18">
        <f t="shared" si="3"/>
        <v>1117707.3599999999</v>
      </c>
    </row>
    <row r="14" spans="1:8">
      <c r="A14" s="19" t="s">
        <v>26</v>
      </c>
      <c r="B14" s="20" t="s">
        <v>27</v>
      </c>
      <c r="C14" s="21">
        <v>1607253.2</v>
      </c>
      <c r="D14" s="21">
        <v>-150000</v>
      </c>
      <c r="E14" s="21">
        <f t="shared" ref="E14:E22" si="5">C14+D14</f>
        <v>1457253.2</v>
      </c>
      <c r="F14" s="21">
        <v>429545.84</v>
      </c>
      <c r="G14" s="21">
        <v>429545.84</v>
      </c>
      <c r="H14" s="21">
        <f t="shared" si="3"/>
        <v>1027707.3599999999</v>
      </c>
    </row>
    <row r="15" spans="1:8">
      <c r="A15" s="19" t="s">
        <v>28</v>
      </c>
      <c r="B15" s="20" t="s">
        <v>29</v>
      </c>
      <c r="C15" s="21"/>
      <c r="D15" s="21"/>
      <c r="E15" s="21">
        <f t="shared" si="5"/>
        <v>0</v>
      </c>
      <c r="F15" s="21"/>
      <c r="G15" s="21"/>
      <c r="H15" s="21">
        <f t="shared" si="3"/>
        <v>0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/>
      <c r="D17" s="21"/>
      <c r="E17" s="21">
        <f t="shared" si="5"/>
        <v>0</v>
      </c>
      <c r="F17" s="21"/>
      <c r="G17" s="21"/>
      <c r="H17" s="21">
        <f t="shared" si="3"/>
        <v>0</v>
      </c>
    </row>
    <row r="18" spans="1:8">
      <c r="A18" s="19" t="s">
        <v>34</v>
      </c>
      <c r="B18" s="20" t="s">
        <v>35</v>
      </c>
      <c r="C18" s="21"/>
      <c r="D18" s="21"/>
      <c r="E18" s="21">
        <f t="shared" si="5"/>
        <v>0</v>
      </c>
      <c r="F18" s="21"/>
      <c r="G18" s="21"/>
      <c r="H18" s="21">
        <f t="shared" si="3"/>
        <v>0</v>
      </c>
    </row>
    <row r="19" spans="1:8">
      <c r="A19" s="19" t="s">
        <v>36</v>
      </c>
      <c r="B19" s="20" t="s">
        <v>37</v>
      </c>
      <c r="C19" s="21"/>
      <c r="D19" s="21"/>
      <c r="E19" s="21">
        <f t="shared" si="5"/>
        <v>0</v>
      </c>
      <c r="F19" s="21"/>
      <c r="G19" s="21"/>
      <c r="H19" s="21">
        <f t="shared" si="3"/>
        <v>0</v>
      </c>
    </row>
    <row r="20" spans="1:8">
      <c r="A20" s="19" t="s">
        <v>38</v>
      </c>
      <c r="B20" s="20" t="s">
        <v>39</v>
      </c>
      <c r="C20" s="21"/>
      <c r="D20" s="21"/>
      <c r="E20" s="21">
        <f t="shared" si="5"/>
        <v>0</v>
      </c>
      <c r="F20" s="21"/>
      <c r="G20" s="21"/>
      <c r="H20" s="21">
        <f t="shared" si="3"/>
        <v>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90000</v>
      </c>
      <c r="D22" s="21">
        <v>0</v>
      </c>
      <c r="E22" s="21">
        <f t="shared" si="5"/>
        <v>90000</v>
      </c>
      <c r="F22" s="21">
        <v>0</v>
      </c>
      <c r="G22" s="21">
        <v>0</v>
      </c>
      <c r="H22" s="21">
        <f t="shared" si="3"/>
        <v>90000</v>
      </c>
    </row>
    <row r="23" spans="1:8">
      <c r="A23" s="16" t="s">
        <v>44</v>
      </c>
      <c r="B23" s="17"/>
      <c r="C23" s="18">
        <f>SUM(C24:C32)</f>
        <v>4772670.8000000007</v>
      </c>
      <c r="D23" s="18">
        <f t="shared" ref="D23:G23" si="6">SUM(D24:D32)</f>
        <v>38461</v>
      </c>
      <c r="E23" s="18">
        <f t="shared" si="6"/>
        <v>4811131.8000000007</v>
      </c>
      <c r="F23" s="18">
        <f t="shared" si="6"/>
        <v>781432.41</v>
      </c>
      <c r="G23" s="18">
        <f t="shared" si="6"/>
        <v>781432.41</v>
      </c>
      <c r="H23" s="18">
        <f t="shared" si="3"/>
        <v>4029699.3900000006</v>
      </c>
    </row>
    <row r="24" spans="1:8">
      <c r="A24" s="19" t="s">
        <v>45</v>
      </c>
      <c r="B24" s="20" t="s">
        <v>46</v>
      </c>
      <c r="C24" s="21">
        <v>964625.68</v>
      </c>
      <c r="D24" s="21">
        <v>-57139</v>
      </c>
      <c r="E24" s="21">
        <f t="shared" ref="E24:E32" si="7">C24+D24</f>
        <v>907486.68</v>
      </c>
      <c r="F24" s="21">
        <v>250035.72</v>
      </c>
      <c r="G24" s="21">
        <v>250035.72</v>
      </c>
      <c r="H24" s="21">
        <f t="shared" si="3"/>
        <v>657450.96000000008</v>
      </c>
    </row>
    <row r="25" spans="1:8">
      <c r="A25" s="19" t="s">
        <v>47</v>
      </c>
      <c r="B25" s="20" t="s">
        <v>48</v>
      </c>
      <c r="C25" s="21">
        <v>945000</v>
      </c>
      <c r="D25" s="21">
        <v>243600</v>
      </c>
      <c r="E25" s="21">
        <f t="shared" si="7"/>
        <v>1188600</v>
      </c>
      <c r="F25" s="21">
        <v>94682.4</v>
      </c>
      <c r="G25" s="21">
        <v>94682.4</v>
      </c>
      <c r="H25" s="21">
        <f t="shared" si="3"/>
        <v>1093917.6000000001</v>
      </c>
    </row>
    <row r="26" spans="1:8">
      <c r="A26" s="19" t="s">
        <v>49</v>
      </c>
      <c r="B26" s="20" t="s">
        <v>50</v>
      </c>
      <c r="C26" s="21">
        <v>921045.12</v>
      </c>
      <c r="D26" s="21">
        <v>0</v>
      </c>
      <c r="E26" s="21">
        <f t="shared" si="7"/>
        <v>921045.12</v>
      </c>
      <c r="F26" s="21">
        <v>283744.28000000003</v>
      </c>
      <c r="G26" s="21">
        <v>283744.28000000003</v>
      </c>
      <c r="H26" s="21">
        <f t="shared" si="3"/>
        <v>637300.84</v>
      </c>
    </row>
    <row r="27" spans="1:8">
      <c r="A27" s="19" t="s">
        <v>51</v>
      </c>
      <c r="B27" s="20" t="s">
        <v>52</v>
      </c>
      <c r="C27" s="21">
        <v>120000</v>
      </c>
      <c r="D27" s="21">
        <v>0</v>
      </c>
      <c r="E27" s="21">
        <f t="shared" si="7"/>
        <v>120000</v>
      </c>
      <c r="F27" s="21">
        <v>0</v>
      </c>
      <c r="G27" s="21">
        <v>0</v>
      </c>
      <c r="H27" s="21">
        <f t="shared" si="3"/>
        <v>120000</v>
      </c>
    </row>
    <row r="28" spans="1:8">
      <c r="A28" s="19" t="s">
        <v>53</v>
      </c>
      <c r="B28" s="20" t="s">
        <v>54</v>
      </c>
      <c r="C28" s="21">
        <v>1100000</v>
      </c>
      <c r="D28" s="21">
        <v>0</v>
      </c>
      <c r="E28" s="21">
        <f t="shared" si="7"/>
        <v>1100000</v>
      </c>
      <c r="F28" s="21">
        <v>95236</v>
      </c>
      <c r="G28" s="21">
        <v>95236</v>
      </c>
      <c r="H28" s="21">
        <f t="shared" si="3"/>
        <v>1004764</v>
      </c>
    </row>
    <row r="29" spans="1:8">
      <c r="A29" s="19" t="s">
        <v>55</v>
      </c>
      <c r="B29" s="20" t="s">
        <v>56</v>
      </c>
      <c r="C29" s="21">
        <v>385000</v>
      </c>
      <c r="D29" s="21">
        <v>0</v>
      </c>
      <c r="E29" s="21">
        <f t="shared" si="7"/>
        <v>385000</v>
      </c>
      <c r="F29" s="21">
        <v>48856.01</v>
      </c>
      <c r="G29" s="21">
        <v>48856.01</v>
      </c>
      <c r="H29" s="21">
        <f t="shared" si="3"/>
        <v>336143.99</v>
      </c>
    </row>
    <row r="30" spans="1:8">
      <c r="A30" s="19" t="s">
        <v>57</v>
      </c>
      <c r="B30" s="20" t="s">
        <v>58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19" t="s">
        <v>59</v>
      </c>
      <c r="B31" s="20" t="s">
        <v>60</v>
      </c>
      <c r="C31" s="21">
        <v>0</v>
      </c>
      <c r="D31" s="21">
        <v>9000</v>
      </c>
      <c r="E31" s="21">
        <f t="shared" si="7"/>
        <v>9000</v>
      </c>
      <c r="F31" s="21">
        <v>0</v>
      </c>
      <c r="G31" s="21">
        <v>0</v>
      </c>
      <c r="H31" s="21">
        <f t="shared" si="3"/>
        <v>9000</v>
      </c>
    </row>
    <row r="32" spans="1:8">
      <c r="A32" s="19" t="s">
        <v>61</v>
      </c>
      <c r="B32" s="20" t="s">
        <v>62</v>
      </c>
      <c r="C32" s="21">
        <v>337000</v>
      </c>
      <c r="D32" s="21">
        <v>-157000</v>
      </c>
      <c r="E32" s="21">
        <f t="shared" si="7"/>
        <v>180000</v>
      </c>
      <c r="F32" s="21">
        <v>8878</v>
      </c>
      <c r="G32" s="21">
        <v>8878</v>
      </c>
      <c r="H32" s="21">
        <f t="shared" si="3"/>
        <v>171122</v>
      </c>
    </row>
    <row r="33" spans="1:8">
      <c r="A33" s="16" t="s">
        <v>63</v>
      </c>
      <c r="B33" s="17"/>
      <c r="C33" s="18">
        <f>SUM(C34:C42)</f>
        <v>184000</v>
      </c>
      <c r="D33" s="18">
        <f t="shared" ref="D33:G33" si="8">SUM(D34:D42)</f>
        <v>256474.4</v>
      </c>
      <c r="E33" s="18">
        <f t="shared" si="8"/>
        <v>440474.4</v>
      </c>
      <c r="F33" s="18">
        <f t="shared" si="8"/>
        <v>42726.74</v>
      </c>
      <c r="G33" s="18">
        <f t="shared" si="8"/>
        <v>42726.74</v>
      </c>
      <c r="H33" s="18">
        <f t="shared" si="3"/>
        <v>397747.66000000003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184000</v>
      </c>
      <c r="D37" s="21">
        <v>256474.4</v>
      </c>
      <c r="E37" s="21">
        <f t="shared" si="9"/>
        <v>440474.4</v>
      </c>
      <c r="F37" s="21">
        <v>42726.74</v>
      </c>
      <c r="G37" s="21">
        <v>42726.74</v>
      </c>
      <c r="H37" s="21">
        <f t="shared" si="3"/>
        <v>397747.66000000003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4848030</v>
      </c>
      <c r="D43" s="18">
        <f t="shared" ref="D43:G43" si="10">SUM(D44:D52)</f>
        <v>1842353</v>
      </c>
      <c r="E43" s="18">
        <f t="shared" si="10"/>
        <v>6690383</v>
      </c>
      <c r="F43" s="18">
        <f t="shared" si="10"/>
        <v>1642353</v>
      </c>
      <c r="G43" s="18">
        <f t="shared" si="10"/>
        <v>1642353</v>
      </c>
      <c r="H43" s="18">
        <f t="shared" si="3"/>
        <v>5048030</v>
      </c>
    </row>
    <row r="44" spans="1:8">
      <c r="A44" s="19" t="s">
        <v>81</v>
      </c>
      <c r="B44" s="20" t="s">
        <v>82</v>
      </c>
      <c r="C44" s="21">
        <v>3325145</v>
      </c>
      <c r="D44" s="21">
        <v>200000</v>
      </c>
      <c r="E44" s="21">
        <f t="shared" ref="E44:E52" si="11">C44+D44</f>
        <v>3525145</v>
      </c>
      <c r="F44" s="21">
        <v>0</v>
      </c>
      <c r="G44" s="21">
        <v>0</v>
      </c>
      <c r="H44" s="21">
        <f t="shared" si="3"/>
        <v>3525145</v>
      </c>
    </row>
    <row r="45" spans="1:8">
      <c r="A45" s="19" t="s">
        <v>83</v>
      </c>
      <c r="B45" s="20" t="s">
        <v>84</v>
      </c>
      <c r="C45" s="21">
        <v>220000</v>
      </c>
      <c r="D45" s="21">
        <v>0</v>
      </c>
      <c r="E45" s="21">
        <f t="shared" si="11"/>
        <v>220000</v>
      </c>
      <c r="F45" s="21">
        <v>0</v>
      </c>
      <c r="G45" s="21">
        <v>0</v>
      </c>
      <c r="H45" s="21">
        <f t="shared" si="3"/>
        <v>220000</v>
      </c>
    </row>
    <row r="46" spans="1:8">
      <c r="A46" s="19" t="s">
        <v>85</v>
      </c>
      <c r="B46" s="20" t="s">
        <v>86</v>
      </c>
      <c r="C46" s="21">
        <v>497885</v>
      </c>
      <c r="D46" s="21">
        <v>0</v>
      </c>
      <c r="E46" s="21">
        <f t="shared" si="11"/>
        <v>497885</v>
      </c>
      <c r="F46" s="21">
        <v>0</v>
      </c>
      <c r="G46" s="21">
        <v>0</v>
      </c>
      <c r="H46" s="21">
        <f t="shared" si="3"/>
        <v>497885</v>
      </c>
    </row>
    <row r="47" spans="1:8">
      <c r="A47" s="19" t="s">
        <v>87</v>
      </c>
      <c r="B47" s="20" t="s">
        <v>88</v>
      </c>
      <c r="C47" s="21">
        <v>0</v>
      </c>
      <c r="D47" s="21">
        <v>1642353</v>
      </c>
      <c r="E47" s="21">
        <f t="shared" si="11"/>
        <v>1642353</v>
      </c>
      <c r="F47" s="21">
        <v>1642353</v>
      </c>
      <c r="G47" s="21">
        <v>1642353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805000</v>
      </c>
      <c r="D49" s="21">
        <v>0</v>
      </c>
      <c r="E49" s="21">
        <f t="shared" si="11"/>
        <v>805000</v>
      </c>
      <c r="F49" s="21">
        <v>0</v>
      </c>
      <c r="G49" s="21">
        <v>0</v>
      </c>
      <c r="H49" s="21">
        <f t="shared" si="3"/>
        <v>805000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11972419.09</v>
      </c>
      <c r="E53" s="18">
        <f t="shared" si="12"/>
        <v>11972419.09</v>
      </c>
      <c r="F53" s="18">
        <f t="shared" si="12"/>
        <v>1797331.81</v>
      </c>
      <c r="G53" s="18">
        <f t="shared" si="12"/>
        <v>1797331.81</v>
      </c>
      <c r="H53" s="18">
        <f t="shared" si="3"/>
        <v>10175087.279999999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11972419.09</v>
      </c>
      <c r="E55" s="21">
        <f t="shared" si="13"/>
        <v>11972419.09</v>
      </c>
      <c r="F55" s="21">
        <v>1797331.81</v>
      </c>
      <c r="G55" s="21">
        <v>1797331.81</v>
      </c>
      <c r="H55" s="21">
        <f t="shared" si="3"/>
        <v>10175087.279999999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880591.87</v>
      </c>
      <c r="D57" s="18">
        <f t="shared" ref="D57:G57" si="14">SUM(D58:D65)</f>
        <v>-91769.2</v>
      </c>
      <c r="E57" s="18">
        <f t="shared" si="14"/>
        <v>788822.67</v>
      </c>
      <c r="F57" s="18">
        <f t="shared" si="14"/>
        <v>0</v>
      </c>
      <c r="G57" s="18">
        <f t="shared" si="14"/>
        <v>0</v>
      </c>
      <c r="H57" s="18">
        <f t="shared" si="3"/>
        <v>788822.67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880591.87</v>
      </c>
      <c r="D65" s="21">
        <v>-91769.2</v>
      </c>
      <c r="E65" s="21">
        <f t="shared" si="15"/>
        <v>788822.67</v>
      </c>
      <c r="F65" s="21">
        <v>0</v>
      </c>
      <c r="G65" s="21">
        <v>0</v>
      </c>
      <c r="H65" s="21">
        <f t="shared" si="3"/>
        <v>788822.67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27725048.249999993</v>
      </c>
      <c r="E79" s="25">
        <f t="shared" si="21"/>
        <v>27725048.249999993</v>
      </c>
      <c r="F79" s="25">
        <f t="shared" si="21"/>
        <v>5538728.1699999999</v>
      </c>
      <c r="G79" s="25">
        <f t="shared" si="21"/>
        <v>5538728.1699999999</v>
      </c>
      <c r="H79" s="25">
        <f t="shared" si="21"/>
        <v>22186320.079999998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19246672.809999995</v>
      </c>
      <c r="E80" s="25">
        <f t="shared" si="22"/>
        <v>19246672.809999995</v>
      </c>
      <c r="F80" s="25">
        <f t="shared" si="22"/>
        <v>3390457.0399999996</v>
      </c>
      <c r="G80" s="25">
        <f t="shared" si="22"/>
        <v>3390457.0399999996</v>
      </c>
      <c r="H80" s="25">
        <f t="shared" si="22"/>
        <v>15856215.769999998</v>
      </c>
    </row>
    <row r="81" spans="1:8">
      <c r="A81" s="19" t="s">
        <v>145</v>
      </c>
      <c r="B81" s="30" t="s">
        <v>12</v>
      </c>
      <c r="C81" s="31">
        <v>0</v>
      </c>
      <c r="D81" s="31">
        <v>12417611.529999999</v>
      </c>
      <c r="E81" s="21">
        <f t="shared" ref="E81:E87" si="23">C81+D81</f>
        <v>12417611.529999999</v>
      </c>
      <c r="F81" s="31">
        <v>2541271.59</v>
      </c>
      <c r="G81" s="31">
        <v>2541271.59</v>
      </c>
      <c r="H81" s="31">
        <f t="shared" ref="H81:H144" si="24">E81-F81</f>
        <v>9876339.9399999995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2819943.96</v>
      </c>
      <c r="E83" s="21">
        <f t="shared" si="23"/>
        <v>2819943.96</v>
      </c>
      <c r="F83" s="31">
        <v>222011.13</v>
      </c>
      <c r="G83" s="31">
        <v>222011.13</v>
      </c>
      <c r="H83" s="31">
        <f t="shared" si="24"/>
        <v>2597932.83</v>
      </c>
    </row>
    <row r="84" spans="1:8">
      <c r="A84" s="19" t="s">
        <v>148</v>
      </c>
      <c r="B84" s="30" t="s">
        <v>18</v>
      </c>
      <c r="C84" s="31">
        <v>0</v>
      </c>
      <c r="D84" s="31">
        <v>2060289.4</v>
      </c>
      <c r="E84" s="21">
        <f t="shared" si="23"/>
        <v>2060289.4</v>
      </c>
      <c r="F84" s="31">
        <v>600647.52</v>
      </c>
      <c r="G84" s="31">
        <v>600647.52</v>
      </c>
      <c r="H84" s="31">
        <f t="shared" si="24"/>
        <v>1459641.88</v>
      </c>
    </row>
    <row r="85" spans="1:8">
      <c r="A85" s="19" t="s">
        <v>149</v>
      </c>
      <c r="B85" s="30" t="s">
        <v>20</v>
      </c>
      <c r="C85" s="31">
        <v>0</v>
      </c>
      <c r="D85" s="31">
        <v>1215213.92</v>
      </c>
      <c r="E85" s="21">
        <f t="shared" si="23"/>
        <v>1215213.92</v>
      </c>
      <c r="F85" s="31">
        <v>26526.799999999999</v>
      </c>
      <c r="G85" s="31">
        <v>26526.799999999999</v>
      </c>
      <c r="H85" s="31">
        <f t="shared" si="24"/>
        <v>1188687.1199999999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733614</v>
      </c>
      <c r="E87" s="21">
        <f t="shared" si="23"/>
        <v>733614</v>
      </c>
      <c r="F87" s="31">
        <v>0</v>
      </c>
      <c r="G87" s="31">
        <v>0</v>
      </c>
      <c r="H87" s="31">
        <f t="shared" si="24"/>
        <v>733614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669676.24</v>
      </c>
      <c r="E88" s="25">
        <f t="shared" si="25"/>
        <v>669676.24</v>
      </c>
      <c r="F88" s="25">
        <f t="shared" si="25"/>
        <v>114656.55</v>
      </c>
      <c r="G88" s="25">
        <f t="shared" si="25"/>
        <v>114656.55</v>
      </c>
      <c r="H88" s="25">
        <f t="shared" si="24"/>
        <v>555019.68999999994</v>
      </c>
    </row>
    <row r="89" spans="1:8">
      <c r="A89" s="19" t="s">
        <v>152</v>
      </c>
      <c r="B89" s="30" t="s">
        <v>27</v>
      </c>
      <c r="C89" s="31">
        <v>0</v>
      </c>
      <c r="D89" s="31">
        <v>48184.11</v>
      </c>
      <c r="E89" s="21">
        <f t="shared" ref="E89:E97" si="26">C89+D89</f>
        <v>48184.11</v>
      </c>
      <c r="F89" s="31">
        <v>3350.91</v>
      </c>
      <c r="G89" s="31">
        <v>3350.91</v>
      </c>
      <c r="H89" s="31">
        <f t="shared" si="24"/>
        <v>44833.2</v>
      </c>
    </row>
    <row r="90" spans="1:8">
      <c r="A90" s="19" t="s">
        <v>153</v>
      </c>
      <c r="B90" s="30" t="s">
        <v>29</v>
      </c>
      <c r="C90" s="31">
        <v>0</v>
      </c>
      <c r="D90" s="31">
        <v>34420</v>
      </c>
      <c r="E90" s="21">
        <f t="shared" si="26"/>
        <v>34420</v>
      </c>
      <c r="F90" s="31">
        <v>5117.16</v>
      </c>
      <c r="G90" s="31">
        <v>5117.16</v>
      </c>
      <c r="H90" s="31">
        <f t="shared" si="24"/>
        <v>29302.84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81815.89</v>
      </c>
      <c r="E92" s="21">
        <f t="shared" si="26"/>
        <v>81815.89</v>
      </c>
      <c r="F92" s="31">
        <v>5942</v>
      </c>
      <c r="G92" s="31">
        <v>5942</v>
      </c>
      <c r="H92" s="31">
        <f t="shared" si="24"/>
        <v>75873.89</v>
      </c>
    </row>
    <row r="93" spans="1:8">
      <c r="A93" s="19" t="s">
        <v>156</v>
      </c>
      <c r="B93" s="30" t="s">
        <v>35</v>
      </c>
      <c r="C93" s="31">
        <v>0</v>
      </c>
      <c r="D93" s="31">
        <v>14000</v>
      </c>
      <c r="E93" s="21">
        <f t="shared" si="26"/>
        <v>14000</v>
      </c>
      <c r="F93" s="31">
        <v>72.5</v>
      </c>
      <c r="G93" s="31">
        <v>72.5</v>
      </c>
      <c r="H93" s="31">
        <f t="shared" si="24"/>
        <v>13927.5</v>
      </c>
    </row>
    <row r="94" spans="1:8">
      <c r="A94" s="19" t="s">
        <v>157</v>
      </c>
      <c r="B94" s="30" t="s">
        <v>37</v>
      </c>
      <c r="C94" s="31">
        <v>0</v>
      </c>
      <c r="D94" s="31">
        <v>402000</v>
      </c>
      <c r="E94" s="21">
        <f t="shared" si="26"/>
        <v>402000</v>
      </c>
      <c r="F94" s="31">
        <v>95655.94</v>
      </c>
      <c r="G94" s="31">
        <v>95655.94</v>
      </c>
      <c r="H94" s="31">
        <f t="shared" si="24"/>
        <v>306344.06</v>
      </c>
    </row>
    <row r="95" spans="1:8">
      <c r="A95" s="19" t="s">
        <v>158</v>
      </c>
      <c r="B95" s="30" t="s">
        <v>39</v>
      </c>
      <c r="C95" s="31">
        <v>0</v>
      </c>
      <c r="D95" s="31">
        <v>0</v>
      </c>
      <c r="E95" s="21">
        <f t="shared" si="26"/>
        <v>0</v>
      </c>
      <c r="F95" s="31">
        <v>0</v>
      </c>
      <c r="G95" s="31">
        <v>0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89256.24</v>
      </c>
      <c r="E97" s="21">
        <f t="shared" si="26"/>
        <v>89256.24</v>
      </c>
      <c r="F97" s="31">
        <v>4518.04</v>
      </c>
      <c r="G97" s="31">
        <v>4518.04</v>
      </c>
      <c r="H97" s="31">
        <f t="shared" si="24"/>
        <v>84738.200000000012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2001435.8399999999</v>
      </c>
      <c r="E98" s="25">
        <f t="shared" si="27"/>
        <v>2001435.8399999999</v>
      </c>
      <c r="F98" s="25">
        <f t="shared" si="27"/>
        <v>245065.60000000001</v>
      </c>
      <c r="G98" s="25">
        <f t="shared" si="27"/>
        <v>245065.60000000001</v>
      </c>
      <c r="H98" s="25">
        <f t="shared" si="24"/>
        <v>1756370.2399999998</v>
      </c>
    </row>
    <row r="99" spans="1:8">
      <c r="A99" s="19" t="s">
        <v>161</v>
      </c>
      <c r="B99" s="30" t="s">
        <v>46</v>
      </c>
      <c r="C99" s="31">
        <v>0</v>
      </c>
      <c r="D99" s="31">
        <v>12496.67</v>
      </c>
      <c r="E99" s="21">
        <f t="shared" ref="E99:E107" si="28">C99+D99</f>
        <v>12496.67</v>
      </c>
      <c r="F99" s="31">
        <v>4190.87</v>
      </c>
      <c r="G99" s="31">
        <v>4190.87</v>
      </c>
      <c r="H99" s="31">
        <f t="shared" si="24"/>
        <v>8305.7999999999993</v>
      </c>
    </row>
    <row r="100" spans="1:8">
      <c r="A100" s="19" t="s">
        <v>162</v>
      </c>
      <c r="B100" s="30" t="s">
        <v>48</v>
      </c>
      <c r="C100" s="31">
        <v>0</v>
      </c>
      <c r="D100" s="31">
        <v>0</v>
      </c>
      <c r="E100" s="21">
        <f t="shared" si="28"/>
        <v>0</v>
      </c>
      <c r="F100" s="31">
        <v>0</v>
      </c>
      <c r="G100" s="31">
        <v>0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400580</v>
      </c>
      <c r="E101" s="21">
        <f t="shared" si="28"/>
        <v>400580</v>
      </c>
      <c r="F101" s="31">
        <v>0</v>
      </c>
      <c r="G101" s="31">
        <v>0</v>
      </c>
      <c r="H101" s="31">
        <f t="shared" si="24"/>
        <v>400580</v>
      </c>
    </row>
    <row r="102" spans="1:8">
      <c r="A102" s="19" t="s">
        <v>164</v>
      </c>
      <c r="B102" s="30" t="s">
        <v>52</v>
      </c>
      <c r="C102" s="31">
        <v>0</v>
      </c>
      <c r="D102" s="31">
        <v>39524.04</v>
      </c>
      <c r="E102" s="21">
        <f t="shared" si="28"/>
        <v>39524.04</v>
      </c>
      <c r="F102" s="31">
        <v>11369.28</v>
      </c>
      <c r="G102" s="31">
        <v>11369.28</v>
      </c>
      <c r="H102" s="31">
        <f t="shared" si="24"/>
        <v>28154.760000000002</v>
      </c>
    </row>
    <row r="103" spans="1:8">
      <c r="A103" s="19" t="s">
        <v>165</v>
      </c>
      <c r="B103" s="30" t="s">
        <v>54</v>
      </c>
      <c r="C103" s="31">
        <v>0</v>
      </c>
      <c r="D103" s="31">
        <v>148000</v>
      </c>
      <c r="E103" s="21">
        <f t="shared" si="28"/>
        <v>148000</v>
      </c>
      <c r="F103" s="31">
        <v>30533</v>
      </c>
      <c r="G103" s="31">
        <v>30533</v>
      </c>
      <c r="H103" s="31">
        <f t="shared" si="24"/>
        <v>117467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286400</v>
      </c>
      <c r="E105" s="21">
        <f t="shared" si="28"/>
        <v>286400</v>
      </c>
      <c r="F105" s="31">
        <v>12699.95</v>
      </c>
      <c r="G105" s="31">
        <v>12699.95</v>
      </c>
      <c r="H105" s="31">
        <f t="shared" si="24"/>
        <v>273700.05</v>
      </c>
    </row>
    <row r="106" spans="1:8">
      <c r="A106" s="19" t="s">
        <v>168</v>
      </c>
      <c r="B106" s="30" t="s">
        <v>60</v>
      </c>
      <c r="C106" s="31">
        <v>0</v>
      </c>
      <c r="D106" s="31">
        <v>349629</v>
      </c>
      <c r="E106" s="21">
        <f t="shared" si="28"/>
        <v>349629</v>
      </c>
      <c r="F106" s="31">
        <v>37614.120000000003</v>
      </c>
      <c r="G106" s="31">
        <v>37614.120000000003</v>
      </c>
      <c r="H106" s="31">
        <f t="shared" si="24"/>
        <v>312014.88</v>
      </c>
    </row>
    <row r="107" spans="1:8">
      <c r="A107" s="19" t="s">
        <v>169</v>
      </c>
      <c r="B107" s="30" t="s">
        <v>62</v>
      </c>
      <c r="C107" s="31">
        <v>0</v>
      </c>
      <c r="D107" s="31">
        <v>764806.13</v>
      </c>
      <c r="E107" s="21">
        <f t="shared" si="28"/>
        <v>764806.13</v>
      </c>
      <c r="F107" s="31">
        <v>148658.38</v>
      </c>
      <c r="G107" s="31">
        <v>148658.38</v>
      </c>
      <c r="H107" s="31">
        <f t="shared" si="24"/>
        <v>616147.75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12777.83</v>
      </c>
      <c r="E118" s="25">
        <f t="shared" si="31"/>
        <v>12777.83</v>
      </c>
      <c r="F118" s="25">
        <f t="shared" si="31"/>
        <v>12777.83</v>
      </c>
      <c r="G118" s="25">
        <f t="shared" si="31"/>
        <v>12777.83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>
        <v>0</v>
      </c>
      <c r="D119" s="31">
        <v>12777.83</v>
      </c>
      <c r="E119" s="21">
        <f t="shared" ref="E119:E127" si="32">C119+D119</f>
        <v>12777.83</v>
      </c>
      <c r="F119" s="31">
        <v>12777.83</v>
      </c>
      <c r="G119" s="31">
        <v>12777.83</v>
      </c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5007946.34</v>
      </c>
      <c r="E128" s="25">
        <f t="shared" si="33"/>
        <v>5007946.34</v>
      </c>
      <c r="F128" s="25">
        <f t="shared" si="33"/>
        <v>1775771.15</v>
      </c>
      <c r="G128" s="25">
        <f t="shared" si="33"/>
        <v>1775771.15</v>
      </c>
      <c r="H128" s="25">
        <f t="shared" si="24"/>
        <v>3232175.19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5007946.34</v>
      </c>
      <c r="E130" s="21">
        <f t="shared" si="34"/>
        <v>5007946.34</v>
      </c>
      <c r="F130" s="31">
        <v>1775771.15</v>
      </c>
      <c r="G130" s="31">
        <v>1775771.15</v>
      </c>
      <c r="H130" s="31">
        <f t="shared" si="24"/>
        <v>3232175.19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786539.19</v>
      </c>
      <c r="E132" s="25">
        <f t="shared" si="35"/>
        <v>786539.19</v>
      </c>
      <c r="F132" s="25">
        <f t="shared" si="35"/>
        <v>0</v>
      </c>
      <c r="G132" s="25">
        <f t="shared" si="35"/>
        <v>0</v>
      </c>
      <c r="H132" s="25">
        <f t="shared" si="24"/>
        <v>786539.19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786539.19</v>
      </c>
      <c r="E140" s="21">
        <f t="shared" si="36"/>
        <v>786539.19</v>
      </c>
      <c r="F140" s="31">
        <v>0</v>
      </c>
      <c r="G140" s="31">
        <v>0</v>
      </c>
      <c r="H140" s="31">
        <f t="shared" si="24"/>
        <v>786539.19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23"/>
      <c r="B154" s="24" t="s">
        <v>206</v>
      </c>
      <c r="C154" s="25">
        <f>C4+C79</f>
        <v>32869218.679999996</v>
      </c>
      <c r="D154" s="25">
        <f t="shared" ref="D154:H154" si="42">D4+D79</f>
        <v>41592986.539999992</v>
      </c>
      <c r="E154" s="25">
        <f t="shared" si="42"/>
        <v>74462205.219999999</v>
      </c>
      <c r="F154" s="25">
        <f t="shared" si="42"/>
        <v>13610953.189999999</v>
      </c>
      <c r="G154" s="25">
        <f t="shared" si="42"/>
        <v>13610953.189999999</v>
      </c>
      <c r="H154" s="25">
        <f t="shared" si="42"/>
        <v>60851252.029999994</v>
      </c>
    </row>
    <row r="155" spans="1:8" ht="5.0999999999999996" customHeight="1">
      <c r="A155" s="23"/>
      <c r="B155" s="33"/>
      <c r="C155" s="34"/>
      <c r="D155" s="34"/>
      <c r="E155" s="34"/>
      <c r="F155" s="34"/>
      <c r="G155" s="34"/>
      <c r="H155" s="34"/>
    </row>
    <row r="161" spans="2:5">
      <c r="B161" s="35"/>
      <c r="C161" s="36"/>
      <c r="D161" s="37"/>
      <c r="E161" s="37"/>
    </row>
    <row r="162" spans="2:5">
      <c r="B162" s="38" t="s">
        <v>207</v>
      </c>
      <c r="C162" s="36"/>
      <c r="D162" s="39" t="s">
        <v>208</v>
      </c>
      <c r="E162" s="40"/>
    </row>
    <row r="163" spans="2:5">
      <c r="B163" s="38" t="s">
        <v>209</v>
      </c>
      <c r="C163" s="36"/>
      <c r="D163" s="39" t="s">
        <v>210</v>
      </c>
      <c r="E163" s="40"/>
    </row>
  </sheetData>
  <mergeCells count="26">
    <mergeCell ref="D162:E162"/>
    <mergeCell ref="D163:E163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35433070866141736" bottom="0.74803149606299213" header="0.31496062992125984" footer="0.31496062992125984"/>
  <pageSetup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2017-07-20T17:16:36Z</cp:lastPrinted>
  <dcterms:created xsi:type="dcterms:W3CDTF">2017-07-20T17:16:11Z</dcterms:created>
  <dcterms:modified xsi:type="dcterms:W3CDTF">2017-07-20T17:17:41Z</dcterms:modified>
</cp:coreProperties>
</file>