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18\ESTADOS FINANCIEROS\JUNIO\PUBLICACION 2DO TRIM18\INFORMACION CONTABLE\"/>
    </mc:Choice>
  </mc:AlternateContent>
  <bookViews>
    <workbookView xWindow="0" yWindow="0" windowWidth="20490" windowHeight="7650"/>
  </bookViews>
  <sheets>
    <sheet name="NOTAS" sheetId="1" r:id="rId1"/>
  </sheets>
  <definedNames>
    <definedName name="_xlnm.Print_Area" localSheetId="0">NOTAS!$A$2:$L$555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42" i="1" l="1"/>
  <c r="D542" i="1"/>
  <c r="C542" i="1"/>
  <c r="E520" i="1"/>
  <c r="D502" i="1"/>
  <c r="E501" i="1" s="1"/>
  <c r="E529" i="1" s="1"/>
  <c r="E487" i="1"/>
  <c r="E480" i="1"/>
  <c r="E493" i="1" s="1"/>
  <c r="C457" i="1"/>
  <c r="C454" i="1"/>
  <c r="C466" i="1" s="1"/>
  <c r="C364" i="1"/>
  <c r="D298" i="1"/>
  <c r="C298" i="1"/>
  <c r="C287" i="1"/>
  <c r="C284" i="1"/>
  <c r="C290" i="1" s="1"/>
  <c r="C279" i="1"/>
  <c r="C239" i="1"/>
  <c r="C236" i="1"/>
  <c r="C232" i="1"/>
  <c r="C225" i="1"/>
  <c r="C218" i="1"/>
  <c r="F210" i="1"/>
  <c r="E210" i="1"/>
  <c r="D210" i="1"/>
  <c r="C210" i="1"/>
  <c r="C194" i="1"/>
  <c r="C182" i="1"/>
  <c r="C187" i="1" s="1"/>
  <c r="C178" i="1"/>
  <c r="E171" i="1"/>
  <c r="D166" i="1"/>
  <c r="D171" i="1" s="1"/>
  <c r="C166" i="1"/>
  <c r="C171" i="1" s="1"/>
  <c r="C90" i="1"/>
  <c r="C82" i="1"/>
  <c r="C71" i="1"/>
  <c r="F59" i="1"/>
  <c r="E59" i="1"/>
  <c r="D59" i="1"/>
  <c r="C56" i="1"/>
  <c r="C53" i="1"/>
  <c r="C50" i="1"/>
  <c r="C47" i="1"/>
  <c r="C42" i="1"/>
  <c r="C59" i="1" s="1"/>
  <c r="E37" i="1"/>
  <c r="D37" i="1"/>
  <c r="C32" i="1"/>
  <c r="C37" i="1" s="1"/>
  <c r="E25" i="1"/>
  <c r="C25" i="1"/>
  <c r="C21" i="1"/>
  <c r="C18" i="1"/>
  <c r="C283" i="1" l="1"/>
</calcChain>
</file>

<file path=xl/sharedStrings.xml><?xml version="1.0" encoding="utf-8"?>
<sst xmlns="http://schemas.openxmlformats.org/spreadsheetml/2006/main" count="465" uniqueCount="394">
  <si>
    <t xml:space="preserve">NOTAS A LOS ESTADOS FINANCIEROS </t>
  </si>
  <si>
    <t>Al 30 de Junio de 2018</t>
  </si>
  <si>
    <t>Ente Público:</t>
  </si>
  <si>
    <t>INSTITUTO TECNOLOGICO SUPERIOR DEL SUR DE GUANAJUATO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</si>
  <si>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</si>
  <si>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</si>
  <si>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</si>
  <si>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</si>
  <si>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</si>
  <si>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</si>
  <si>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</si>
  <si>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</si>
  <si>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</si>
  <si>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1114106001 Inv Vista Bajio 988683</t>
  </si>
  <si>
    <t>1121 Inversiones mayores a 3 meses hasta 12.</t>
  </si>
  <si>
    <t xml:space="preserve"> </t>
  </si>
  <si>
    <t>1211 INVERSIONES A LP</t>
  </si>
  <si>
    <t>* DERECHOSA RECIBIR EFECTIVO Y EQUIVALENTES Y BIENES O SERVICIOS A RECIBIR</t>
  </si>
  <si>
    <t>ESF-02 INGRESOS P/RECUPERAR</t>
  </si>
  <si>
    <t>2017</t>
  </si>
  <si>
    <t>2016</t>
  </si>
  <si>
    <t>1122 CUENTAS POR COBRAR CP</t>
  </si>
  <si>
    <t>1122602002 Cuentas por cobrar a la Federación</t>
  </si>
  <si>
    <t>1124 INGRESOS POR RECUPERAR CP</t>
  </si>
  <si>
    <t>ESF-03 DEUDORES P/RECUPERAR</t>
  </si>
  <si>
    <t>90 DIAS</t>
  </si>
  <si>
    <t>180 DIAS</t>
  </si>
  <si>
    <t>365 DIAS</t>
  </si>
  <si>
    <t>1123 DEUDORES PENDIENTES POR RECUPERAR</t>
  </si>
  <si>
    <t>1123101001 Gastos a Reserva de Comprobar</t>
  </si>
  <si>
    <t>1123103301 Subsidio al Empleo</t>
  </si>
  <si>
    <t>1123106001 Otros Deudores Diversos</t>
  </si>
  <si>
    <t>1125 DEUDORES POR ANTICIPOS</t>
  </si>
  <si>
    <t>1125102001   Fondo Fijo</t>
  </si>
  <si>
    <t>1129 OTROS DERECHOS A RECIBIR EFVO O EQUIVALENTES A CORTO PLAZO</t>
  </si>
  <si>
    <t>1129901004 Monedero Eléctronico</t>
  </si>
  <si>
    <t>1131 ANT. PROV. ADQ.BIENES Y PREST. SERV.</t>
  </si>
  <si>
    <t>1131001001 Anticipo a Proveedores</t>
  </si>
  <si>
    <t>1134 ANTICIPO A CONTRATISTAS POR OBRAS PUBLICAS A CORTO PLAZO</t>
  </si>
  <si>
    <t>1134201002 Anticipo a Contratistas</t>
  </si>
  <si>
    <t>* BIENES DISPONIBLES PARA SU TRANSFORMACIÓN O CONSUMO.</t>
  </si>
  <si>
    <t>ESF-05 INVENTARIO Y ALMACENES</t>
  </si>
  <si>
    <t>METODO</t>
  </si>
  <si>
    <t>1140 INVENTARIOS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</si>
  <si>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</si>
  <si>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</si>
  <si>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</si>
  <si>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</si>
  <si>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</si>
  <si>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</si>
  <si>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</si>
  <si>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</si>
  <si>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</si>
  <si>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</si>
  <si>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</si>
  <si>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</si>
  <si>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</si>
  <si>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</si>
  <si>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</si>
  <si>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</si>
  <si>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 BIENES INMUEBLES, INFRAESTRUCTURA Y CONTRUCCIONES EN PROCESO</t>
  </si>
  <si>
    <t>1231581001 Terrenos a Valor Histórico</t>
  </si>
  <si>
    <t>1233583001 Edificios a Valor Histórico</t>
  </si>
  <si>
    <t>1233058300 Edificios no Habitacionales</t>
  </si>
  <si>
    <t>1236200002 Const Proceso de Cierre</t>
  </si>
  <si>
    <t>1236262200 Edificación no Habitacional</t>
  </si>
  <si>
    <t>1240 BIENES MUEBLES</t>
  </si>
  <si>
    <t>1241151100 Muebles de Oficina y Estanteria 2011</t>
  </si>
  <si>
    <t>1241151101 Muebles de Oficina y Estanteria  2010</t>
  </si>
  <si>
    <t>1241251200 Muebles, Excepto de Oficinay Estanteria 2011</t>
  </si>
  <si>
    <t>1241351500 Equipo de Cómputo y Tecnologías de la Inf. 2011</t>
  </si>
  <si>
    <t>1241351501 Equipo de Computo y Tecnologías de la Inf. 2010</t>
  </si>
  <si>
    <t>1241951900 Otro mob y Eq. Educacional y Recreativo 2011</t>
  </si>
  <si>
    <t>1241951901 Otro mob y Eq. Educacional y Recreativo 2010</t>
  </si>
  <si>
    <t>1242152100 Equipo y Aparatos Audiovisuales 2011</t>
  </si>
  <si>
    <t>1242252200 Aparatos Deportivos 2011</t>
  </si>
  <si>
    <t>1242352300 Cámaras Fotograficas y de Video 2011</t>
  </si>
  <si>
    <t>1242952900 Otro Mob y Eq Educacional y Recreativo 2011</t>
  </si>
  <si>
    <t>1242952901 Otro Mob y Eq Educacional y Recreativo 2010</t>
  </si>
  <si>
    <t>1243153100 Equipo Médico y Lab 2011</t>
  </si>
  <si>
    <t>1243153101 Equipo Médico y Lab 2010</t>
  </si>
  <si>
    <t>1243253200 Instrumental Médico y Lab. 2011</t>
  </si>
  <si>
    <t>1243253201 Instrumental Médico y Lab. 2010</t>
  </si>
  <si>
    <t>1244154100 Automóviles y Camiones 2011</t>
  </si>
  <si>
    <t>1244154101 Automóviles y Camiones 2010</t>
  </si>
  <si>
    <t>1246156100 Maquinaria y Equipo</t>
  </si>
  <si>
    <t>1246256200 Maquinaria y Equipo Industrial 2011</t>
  </si>
  <si>
    <t>1246256201 Maquinaria y Equipo Industrial 2010</t>
  </si>
  <si>
    <t>1246456400 Sistemas de Aire Acondicionado</t>
  </si>
  <si>
    <t>1246556500 Equipo de Comunicación y Telecomunicación 2011</t>
  </si>
  <si>
    <t>1246556501 Equipo de Comunicación y Telecomunicación 2010</t>
  </si>
  <si>
    <t>1246656600 Equipo de Generación Elect. 2011</t>
  </si>
  <si>
    <t>1246656601 Equipo de Generación Elect. 2010</t>
  </si>
  <si>
    <t>1246756700 Herramientas y Maq Herramientas 2011</t>
  </si>
  <si>
    <t>1246756701 Herramientas y Maq Herramientas 2010</t>
  </si>
  <si>
    <t>1246956901 Otros Equipos 2010</t>
  </si>
  <si>
    <t>1247151301 Bienes Artísticos Culturales y Cientificos 2010</t>
  </si>
  <si>
    <t>1260 DEPRECIACIÓN, DETERIORO Y AMORTIZACIÓN ACUMULADA DE BIENES</t>
  </si>
  <si>
    <t>1263151101 Muebles de Oficina y Estanteria 2010</t>
  </si>
  <si>
    <t>1263151201 Muebles Excepto de Oficina y Estanteria 2011</t>
  </si>
  <si>
    <t>1263151301 Bienes Artísticos Culturales yu Cientificos 2010</t>
  </si>
  <si>
    <t>1263151501 Eq de computo y Tecnlogías de la Inf.</t>
  </si>
  <si>
    <t>1263151901 Otros Mobiliarios y Eq de Admon 2010</t>
  </si>
  <si>
    <t>1263252101 Equipos y Aparatos Audiovisuales 2010</t>
  </si>
  <si>
    <t>1263252201 Aparatos Deportivos 2010</t>
  </si>
  <si>
    <t>1263252301 Cámaras Fotográficas y de Video 2010</t>
  </si>
  <si>
    <t>1263252901 Otro Mob y Eq Educacional y Recreativo</t>
  </si>
  <si>
    <t>1263353101 Equipo Médico y de Lab 2010</t>
  </si>
  <si>
    <t>1263353201 Instrumental Médico y de Lab 2010</t>
  </si>
  <si>
    <t>1263454101 Automóviles y Camiones 2010</t>
  </si>
  <si>
    <t>1263656101 Maquinaria y Equipo</t>
  </si>
  <si>
    <t>1263656201 Maquinaria y Equipo Industrial 2010</t>
  </si>
  <si>
    <t>1263656401 Sistemas de Aire Acondicionado</t>
  </si>
  <si>
    <t>1263656501 Equipo de Comunicación y Telecomunicación 2010</t>
  </si>
  <si>
    <t xml:space="preserve">1263656601 Eq. De Generación Elect. </t>
  </si>
  <si>
    <t>1263656701 Herramientas y Maq. Herramientas 2010</t>
  </si>
  <si>
    <t>1263656901 Otros Equipos 2010</t>
  </si>
  <si>
    <t>ESF-09 INTANGIBLES Y DIFERIDOS</t>
  </si>
  <si>
    <t>1250 ACTIVOS INTANGIBLES</t>
  </si>
  <si>
    <t>1270 ACTIVOS DIFERIDOS</t>
  </si>
  <si>
    <t>1273034500  Seguro de Bienes Pat</t>
  </si>
  <si>
    <t>1273134500  Consumo de Seg. Bien</t>
  </si>
  <si>
    <t>ESF-10   ESTIMACIONES Y DETERIOROS</t>
  </si>
  <si>
    <t>1280 ESTIMACIÓN POR PÉRDIDA O DETERIORO DE ACTIVOS NO CIRCULANTES</t>
  </si>
  <si>
    <t>ESF-11 OTROS ACTIVOS</t>
  </si>
  <si>
    <t>CARACTERÍSTICAS</t>
  </si>
  <si>
    <t>1190 OTROS ACTIVOS CIRCULANTES</t>
  </si>
  <si>
    <t>1191001001 Depósitos en Garantía</t>
  </si>
  <si>
    <t>PASIVO</t>
  </si>
  <si>
    <t>ESF-12 CUENTAS Y DOCUMENTOS POR PAGAR</t>
  </si>
  <si>
    <t>2110 CUENTAS POR PAGAR A CORTO PLAZO</t>
  </si>
  <si>
    <t>2117101003 ISR Salarios por Pagar</t>
  </si>
  <si>
    <t>2117101004 ISR Asimilados por Pagar</t>
  </si>
  <si>
    <t>2117502102 Impuesto Nóminas a Pagar</t>
  </si>
  <si>
    <t>2117901003 Cuotas Sindicales</t>
  </si>
  <si>
    <t>2117902001 Fondo de Ahorro</t>
  </si>
  <si>
    <t>2117903002 Pensión Alimenticia Asociada</t>
  </si>
  <si>
    <t>2117918001 DIVO 5% al Millar</t>
  </si>
  <si>
    <t>2117918004 ICIC 2 al Millar</t>
  </si>
  <si>
    <t>2117919003 Descuento por Telefonía</t>
  </si>
  <si>
    <t>2119905004 Partidas en Concil. Bancarias</t>
  </si>
  <si>
    <t>2119905006 Acreedores Varios</t>
  </si>
  <si>
    <t>2119905021 Pasivos Cheques Cancelados</t>
  </si>
  <si>
    <t>2120 DOCUMENTOS POR PAGAR A CORTO PLAZO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</si>
  <si>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</si>
  <si>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</si>
  <si>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</si>
  <si>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</si>
  <si>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</si>
  <si>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</si>
  <si>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</si>
  <si>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</si>
  <si>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</si>
  <si>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>NO ALICA</t>
  </si>
  <si>
    <t>II) NOTAS AL ESTADO DE ACTIVIDADES</t>
  </si>
  <si>
    <t>INGRESOS DE GESTIÓN</t>
  </si>
  <si>
    <t>ERA-01 INGRESOS</t>
  </si>
  <si>
    <t>NOTA</t>
  </si>
  <si>
    <t>4151510253 Por concepto de Renta de Cafetería</t>
  </si>
  <si>
    <t>4151510261 Renta de espacios diversos</t>
  </si>
  <si>
    <t>4151 Produc. Derivados del Uso y Aprov.</t>
  </si>
  <si>
    <t>4159510701 Por concepto de Fichas</t>
  </si>
  <si>
    <t>4159510710 Reexpedición de Credenciales</t>
  </si>
  <si>
    <t>4159510805 Por Concepto de Cursos de Idiomas</t>
  </si>
  <si>
    <t>4159510820 Por Concepto de Cursos Otros</t>
  </si>
  <si>
    <t>4159510903 Exámenes de Inglés</t>
  </si>
  <si>
    <t>4159511100 Otros</t>
  </si>
  <si>
    <t>4159 Otros Productos que generan Ing.</t>
  </si>
  <si>
    <t>4150 Productos de Tipo Corriente</t>
  </si>
  <si>
    <t>4162610061 Sanciones a Contratistas</t>
  </si>
  <si>
    <t>4162 Multas</t>
  </si>
  <si>
    <t>4169610002 Recargos</t>
  </si>
  <si>
    <t>4169610162 Apoyo Econónomico Resid.</t>
  </si>
  <si>
    <t>4169610903 Recurso Interinstitucional</t>
  </si>
  <si>
    <t>4169 Otros Aprovechamientos</t>
  </si>
  <si>
    <t>4160 Aprovechamientos de Tipo Corriente</t>
  </si>
  <si>
    <t>Ingresos de Gestión</t>
  </si>
  <si>
    <t>4213831000 Convenio Servicios Personales</t>
  </si>
  <si>
    <t>4213832000 Convenio Materiales y Suministros</t>
  </si>
  <si>
    <t>4213833000 Convenio Servicios Generales</t>
  </si>
  <si>
    <t>4213 Convenios</t>
  </si>
  <si>
    <t>4210 Participaciones y Aportaciones</t>
  </si>
  <si>
    <t>4221911000 Servicios Personales</t>
  </si>
  <si>
    <t>4221912000 Materiales y Suminitros</t>
  </si>
  <si>
    <t>4221913000 Servicios Generales</t>
  </si>
  <si>
    <t>4221 Trans. Internas y Asig. Al Secto</t>
  </si>
  <si>
    <t>4220 Transferencias, Asignaciones y Sub.</t>
  </si>
  <si>
    <t>Participaciones y Aportaciones</t>
  </si>
  <si>
    <t>ERA-02 OTROS INGRESOS Y BENEFICIOS</t>
  </si>
  <si>
    <t xml:space="preserve">4300 OTROS INGRESOS Y BENEFICIOS
</t>
  </si>
  <si>
    <t>4310 Ingresos Financieros</t>
  </si>
  <si>
    <t>4311511001 Intereses Normales</t>
  </si>
  <si>
    <t>4399 Otros Ingresos y Beneficios Varios</t>
  </si>
  <si>
    <t>4399000008 Diferencia por Redondeo</t>
  </si>
  <si>
    <t>GASTOS Y OTRAS PÉRDIDAS</t>
  </si>
  <si>
    <t>ERA-03 GASTOS</t>
  </si>
  <si>
    <t>%GASTO</t>
  </si>
  <si>
    <t>EXPLICACION</t>
  </si>
  <si>
    <t>5000 GASTOS Y OTRAS PERDIDAS</t>
  </si>
  <si>
    <t>5111113000  Sueldos Base</t>
  </si>
  <si>
    <t>5112121000  Honorarios Asimilables a Salarios</t>
  </si>
  <si>
    <t>5113131000  Primas por años de servicios</t>
  </si>
  <si>
    <t>5113132000  Primas de Vacaciones</t>
  </si>
  <si>
    <t>5114141000  Aportaciones de Seguridad Social</t>
  </si>
  <si>
    <t>5114142000  Aportaciones  a Fondos de Vivienda</t>
  </si>
  <si>
    <t>5115154000  Prestaciones Contractuales</t>
  </si>
  <si>
    <t>5115159000  Otras Prestaciones</t>
  </si>
  <si>
    <t>5121211000 Materiales y Útiles de Oficina</t>
  </si>
  <si>
    <t>5121214000 Mat. Utiles Y Equipo</t>
  </si>
  <si>
    <t>5121216000 Material de Limpieza</t>
  </si>
  <si>
    <t>5121217000 Materiales y Útiles de Enseñanza</t>
  </si>
  <si>
    <t>5122221000 Alimentación de Personas</t>
  </si>
  <si>
    <t>5123237000 Prod. Cuero y Piel</t>
  </si>
  <si>
    <t>5124246000 Material Eléctrico y Electrónico</t>
  </si>
  <si>
    <t>5124247000 Artículos Metalicos</t>
  </si>
  <si>
    <t>5124248000 Materiales Complementarios</t>
  </si>
  <si>
    <t>5124249000 Otros Materiales y A.</t>
  </si>
  <si>
    <t>5125252000 Fertilizantes, Pest.</t>
  </si>
  <si>
    <t>5125253000 Medicinas y Productos</t>
  </si>
  <si>
    <t>5125256000 Fib. Sintet. Hule</t>
  </si>
  <si>
    <t>5126261000 Combustibles y Lubricantes</t>
  </si>
  <si>
    <t>5127273000 Artículos Deportivos</t>
  </si>
  <si>
    <t xml:space="preserve">5129292000 Refacciones y Acces. </t>
  </si>
  <si>
    <t>5129294000 Refacciones y Acces. Menores de Eq de Computo</t>
  </si>
  <si>
    <t>5129296000 Ref. Eq. Transporte</t>
  </si>
  <si>
    <t xml:space="preserve">5129268000 Refa. Maq. Y O. Eq. </t>
  </si>
  <si>
    <t>5129299000 Ref. Ot. Bie. Mueb.</t>
  </si>
  <si>
    <t>5131311000 Servicio de Energía Eléctrica</t>
  </si>
  <si>
    <t>5131312000 Gas</t>
  </si>
  <si>
    <t>5131314000  Telefonía Trandicional</t>
  </si>
  <si>
    <t>5131315000  Telefonía Celular</t>
  </si>
  <si>
    <t>5131317000  Serv. Acceso a Internet</t>
  </si>
  <si>
    <t>5131318000 Servicios Postales y Telegráficos</t>
  </si>
  <si>
    <t>5132325000  Arrendamientos de Eq</t>
  </si>
  <si>
    <t>5132327000 Arre. Act. Intangibles</t>
  </si>
  <si>
    <t>5132329000  Otros Arrendamientos</t>
  </si>
  <si>
    <t>5133331000 Servs. Consult. Adm.</t>
  </si>
  <si>
    <t>5133334000 Capacitación</t>
  </si>
  <si>
    <t>5133336000  Servs. Apoyo Admvo.</t>
  </si>
  <si>
    <t>5133338000  Servicios de Vigilancia</t>
  </si>
  <si>
    <t>5133339000 Servicios Profesionales</t>
  </si>
  <si>
    <t>5134345000 Seguro de Bienes Patrimoniales</t>
  </si>
  <si>
    <t>5134348000  Comisiones por ventas</t>
  </si>
  <si>
    <t>5135351000  Conserv. Y Mantenimiento</t>
  </si>
  <si>
    <t>5135353000 Inst. Repar. Y Matto.</t>
  </si>
  <si>
    <t>5135355000  Reparación y Matto  de Equipo Transporte</t>
  </si>
  <si>
    <t>5135358000 Servicios de Limpieza</t>
  </si>
  <si>
    <t>5136361100 Difusión por Radio,TV</t>
  </si>
  <si>
    <t>5136361200 Difusión por medios alternativos</t>
  </si>
  <si>
    <t>5137371000 Pasajes Aereos</t>
  </si>
  <si>
    <t>5137372000 Pasajes Terrestres</t>
  </si>
  <si>
    <t>5137375000 Viáticos en el País</t>
  </si>
  <si>
    <t>5137376000 Viáticos en el Extranjero</t>
  </si>
  <si>
    <t>5137379000 Ot. Ser. Traslado</t>
  </si>
  <si>
    <t>5138382000 Gastos de Orden Social y Cultural</t>
  </si>
  <si>
    <t>5138383000 Congresos y Convenciones</t>
  </si>
  <si>
    <t>5138385000 Gastos de Representación</t>
  </si>
  <si>
    <t>5139392000 Otros Impuestos y Derechos</t>
  </si>
  <si>
    <t>5139396000 Ot. Gtos. Respons.</t>
  </si>
  <si>
    <t>5139398000 Impuesto de Nómina</t>
  </si>
  <si>
    <t>5241441000 Ayudas Sociales a Personas</t>
  </si>
  <si>
    <t>5242442000 Becas O. Ayudas</t>
  </si>
  <si>
    <t>5518000001 Baja de Activo Fijo</t>
  </si>
  <si>
    <t>5599000006 Diferencia por Redondeo</t>
  </si>
  <si>
    <t>III) NOTAS AL ESTADO DE VARIACIÓN A LA HACIENDA PÚBLICA</t>
  </si>
  <si>
    <t>VHP-01 PATRIMONIO CONTRIBUIDO</t>
  </si>
  <si>
    <t>MODIFICACION</t>
  </si>
  <si>
    <t>3110 HACIENDA PUBLICA/PATRIMONIO CONTRIBUIDO</t>
  </si>
  <si>
    <t>3110000001  Aportaciones</t>
  </si>
  <si>
    <t>3110000002  Baja de Activo Fijo</t>
  </si>
  <si>
    <t>3110915000  Bienes Muebles e Inmuebles</t>
  </si>
  <si>
    <t>3110916000  Obra Pública</t>
  </si>
  <si>
    <t>3111835000 Convenio Bienes Muebles</t>
  </si>
  <si>
    <t>3113824205  Federales de Ejercicio</t>
  </si>
  <si>
    <t>3113828005  Fafef Bienes Muebles</t>
  </si>
  <si>
    <t>3113828006  Fafef Obra Pública Ejerc. Ant.</t>
  </si>
  <si>
    <t>3113835000  Convenio Bienes Muebles</t>
  </si>
  <si>
    <t>3113836000  Convenio Obra Pública Ejer. Ant.</t>
  </si>
  <si>
    <t>3113914205  Estatales de Ejercicio</t>
  </si>
  <si>
    <t>3113914206  Estatales de Ejercicio</t>
  </si>
  <si>
    <t>3113915000  Bienes Muebles e Inmuebles</t>
  </si>
  <si>
    <t>3113916000  Obra Pública Ej Anterior</t>
  </si>
  <si>
    <t>3115101001  Reasignación de Bienes</t>
  </si>
  <si>
    <t>3120000002  Donaciones de Bienes</t>
  </si>
  <si>
    <t>3120000006  Donaciones de Bienes</t>
  </si>
  <si>
    <t>VHP-02 PATRIMONIO GENERADO</t>
  </si>
  <si>
    <t>3210 HACIENDA PUBLICA /PATRIMONIO GENERADO</t>
  </si>
  <si>
    <t>3220000013  Resultado Ejercicio 2005</t>
  </si>
  <si>
    <t>3220000014  Resultado Ejercicio 2006</t>
  </si>
  <si>
    <t>3220000015  Resultado Ejercicio 2007</t>
  </si>
  <si>
    <t>3220000016  Resultado Ejercicio 2008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</si>
  <si>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</si>
  <si>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</si>
  <si>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</si>
  <si>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</si>
  <si>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</si>
  <si>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Ejercicio 2014</t>
  </si>
  <si>
    <t>3220000023  Resultado Ejercicio 2015</t>
  </si>
  <si>
    <t>3220000024  Resultado Ejercicio 2016</t>
  </si>
  <si>
    <t>3220000025  Resultado Ejercicio 2017</t>
  </si>
  <si>
    <t>3220001000  Capitalización de Recursos Propios</t>
  </si>
  <si>
    <t>3220001001  Capitalización Remanentes</t>
  </si>
  <si>
    <t>3220690201  Aplicación de Remanente Propio</t>
  </si>
  <si>
    <t>3220690202  Aplicación de Remanente Federal</t>
  </si>
  <si>
    <t>3220690203  Aplicación de Remanentes</t>
  </si>
  <si>
    <t>3220690211  Aplicación de Remanente Propio</t>
  </si>
  <si>
    <t>3220690212  Aplicación de Remanente Federal</t>
  </si>
  <si>
    <t>3220690213  Aplicación de Remanentes</t>
  </si>
  <si>
    <t>3243000002  Reserva por Contingencia</t>
  </si>
  <si>
    <t>SUB TOTAL</t>
  </si>
  <si>
    <t>IV) NOTAS AL ESTADO DE FLUJO DE EFECTIVO</t>
  </si>
  <si>
    <t>EFE-01 FLUJO DE EFECTIVO</t>
  </si>
  <si>
    <t>1112101002 Banamex PRODEP 2017</t>
  </si>
  <si>
    <t>1112102001  Bancomer Cta. 7216</t>
  </si>
  <si>
    <t>1112106002  Bajío Cta. 1105550</t>
  </si>
  <si>
    <t>1112106003  Bajío Cta. 1105535</t>
  </si>
  <si>
    <t>1112106004  Bajío Cta. 988683</t>
  </si>
  <si>
    <t>1112106006  Bajío Cta. 277688</t>
  </si>
  <si>
    <t>1112106007  Bajío Cta. 11054770101 Maestra</t>
  </si>
  <si>
    <t>1112106010  Bajío 10171072 PIFIT PAOE Federal</t>
  </si>
  <si>
    <t>1112106011  Bajío 10170660 MINIS</t>
  </si>
  <si>
    <t>1112106013  Bajío 10171221 PIFIT PAC Federal</t>
  </si>
  <si>
    <t>1112106014  Bajío 12724647 PROEXOE</t>
  </si>
  <si>
    <t>1112106015  Bajío 12914883 Remanente Federal</t>
  </si>
  <si>
    <t>1112106016  Bajío 13348701 PROEXOE Estatal</t>
  </si>
  <si>
    <t>1112106019  Bajío 17917469 Rec Estatal</t>
  </si>
  <si>
    <t>1112106020  Bajío 19648740 Atenc</t>
  </si>
  <si>
    <t>1112 Bancos/Tesoreria</t>
  </si>
  <si>
    <t xml:space="preserve">1114 Inversiones Temporales </t>
  </si>
  <si>
    <t>EFE-02 ADQ. BIENES MUEBLES E INMUEBLES</t>
  </si>
  <si>
    <t>% SUB</t>
  </si>
  <si>
    <t>1210 INVERSIONES FINANCIERAS A LARGO PLAZO</t>
  </si>
  <si>
    <t>1230 BIENES INMUEBLES, INFRAESTRUCTURA Y CONSTRUCCIONES EN PROCESO</t>
  </si>
  <si>
    <t xml:space="preserve">1236  Construcciones en Proceso en Bienes </t>
  </si>
  <si>
    <t>1241 Mobiliario y Equipo de Administración</t>
  </si>
  <si>
    <t>1242 Mobiliario y Equipo Educacional y Recreativo</t>
  </si>
  <si>
    <t>1243 Equipo e Insrumental Médico y de Laboratorio</t>
  </si>
  <si>
    <t>1244 Equipo de Transporte</t>
  </si>
  <si>
    <t>1246 Maquinaria, Otros Equipos y Herramientas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</si>
  <si>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</si>
  <si>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</si>
  <si>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</si>
  <si>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30 de Junio de 2018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</si>
  <si>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</si>
  <si>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</si>
  <si>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</si>
  <si>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</si>
  <si>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</si>
  <si>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</si>
  <si>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</si>
  <si>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</si>
  <si>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</si>
  <si>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</si>
  <si>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</si>
  <si>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</si>
  <si>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</si>
  <si>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</si>
  <si>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</si>
  <si>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</si>
  <si>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</si>
  <si>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</si>
  <si>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</si>
  <si>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</si>
  <si>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</si>
  <si>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</si>
  <si>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</si>
  <si>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</si>
  <si>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</si>
  <si>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</si>
  <si>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</si>
  <si>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</si>
  <si>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</si>
  <si>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</si>
  <si>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</si>
  <si>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</si>
  <si>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</si>
  <si>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</si>
  <si>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</si>
  <si>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</si>
  <si>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</si>
  <si>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</si>
  <si>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</si>
  <si>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</si>
  <si>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</si>
  <si>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</si>
  <si>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</si>
  <si>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</si>
  <si>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</si>
  <si>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 CUENTAS DE ORDEN CONTABLES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</si>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</sst>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;\-#,##0;&quot; &quot;"/>
    <numFmt numFmtId="165" formatCode="#,##0.00;\-#,##0.00;&quot; &quot;"/>
    <numFmt numFmtId="167" formatCode="_-* #,##0_-;\-* #,##0_-;_-* &quot;-&quot;??_-;_-@_-"/>
    <numFmt numFmtId="168" formatCode="#,##0.00000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color rgb="FF002060"/>
      <name val="Arial"/>
      <family val="2"/>
    </font>
    <font>
      <b/>
      <sz val="8"/>
      <color rgb="FF0070C0"/>
      <name val="Arial"/>
      <family val="2"/>
    </font>
    <font>
      <b/>
      <u/>
      <sz val="8"/>
      <color theme="1"/>
      <name val="Arial"/>
      <family val="2"/>
    </font>
    <font>
      <u/>
      <sz val="8"/>
      <color theme="1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0" fontId="3" fillId="0" borderId="0"/>
  </cellStyleXfs>
  <cellXfs count="198">
    <xf numFmtId="0" fontId="0" fillId="0" borderId="0" xfId="0"/>
    <xf numFmtId="0" fontId="2" fillId="3" borderId="0" xfId="0" applyFont="1" applyFill="1"/>
    <xf numFmtId="0" fontId="2" fillId="0" borderId="0" xfId="0" applyFont="1" applyFill="1"/>
    <xf numFmtId="0" fontId="6" fillId="3" borderId="0" xfId="0" applyFont="1" applyFill="1"/>
    <xf numFmtId="0" fontId="7" fillId="0" borderId="0" xfId="0" applyFont="1" applyAlignment="1">
      <alignment horizontal="center"/>
    </xf>
    <xf numFmtId="0" fontId="6" fillId="0" borderId="0" xfId="0" applyFont="1"/>
    <xf numFmtId="0" fontId="5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right"/>
    </xf>
    <xf numFmtId="0" fontId="5" fillId="3" borderId="0" xfId="0" applyFont="1" applyFill="1" applyBorder="1" applyAlignment="1"/>
    <xf numFmtId="0" fontId="5" fillId="3" borderId="0" xfId="0" applyNumberFormat="1" applyFont="1" applyFill="1" applyBorder="1" applyAlignment="1" applyProtection="1">
      <protection locked="0"/>
    </xf>
    <xf numFmtId="0" fontId="6" fillId="3" borderId="0" xfId="0" applyFont="1" applyFill="1" applyBorder="1"/>
    <xf numFmtId="0" fontId="8" fillId="3" borderId="0" xfId="0" applyFont="1" applyFill="1" applyBorder="1"/>
    <xf numFmtId="0" fontId="5" fillId="3" borderId="1" xfId="0" applyFont="1" applyFill="1" applyBorder="1" applyAlignment="1"/>
    <xf numFmtId="0" fontId="5" fillId="3" borderId="1" xfId="0" applyNumberFormat="1" applyFont="1" applyFill="1" applyBorder="1" applyAlignment="1" applyProtection="1">
      <protection locked="0"/>
    </xf>
    <xf numFmtId="0" fontId="6" fillId="3" borderId="1" xfId="0" applyFont="1" applyFill="1" applyBorder="1"/>
    <xf numFmtId="0" fontId="8" fillId="3" borderId="1" xfId="0" applyFont="1" applyFill="1" applyBorder="1"/>
    <xf numFmtId="0" fontId="9" fillId="0" borderId="0" xfId="0" applyFont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9" fillId="0" borderId="0" xfId="0" applyFont="1" applyBorder="1" applyAlignment="1">
      <alignment horizontal="left"/>
    </xf>
    <xf numFmtId="0" fontId="11" fillId="3" borderId="0" xfId="0" applyFont="1" applyFill="1" applyBorder="1"/>
    <xf numFmtId="0" fontId="7" fillId="3" borderId="0" xfId="0" applyFont="1" applyFill="1" applyBorder="1"/>
    <xf numFmtId="49" fontId="5" fillId="3" borderId="3" xfId="0" applyNumberFormat="1" applyFont="1" applyFill="1" applyBorder="1" applyAlignment="1">
      <alignment horizontal="left"/>
    </xf>
    <xf numFmtId="165" fontId="6" fillId="3" borderId="3" xfId="0" applyNumberFormat="1" applyFont="1" applyFill="1" applyBorder="1"/>
    <xf numFmtId="49" fontId="5" fillId="3" borderId="4" xfId="0" applyNumberFormat="1" applyFont="1" applyFill="1" applyBorder="1" applyAlignment="1">
      <alignment horizontal="left"/>
    </xf>
    <xf numFmtId="165" fontId="6" fillId="3" borderId="4" xfId="0" applyNumberFormat="1" applyFont="1" applyFill="1" applyBorder="1"/>
    <xf numFmtId="49" fontId="5" fillId="3" borderId="5" xfId="0" applyNumberFormat="1" applyFont="1" applyFill="1" applyBorder="1" applyAlignment="1">
      <alignment horizontal="left"/>
    </xf>
    <xf numFmtId="165" fontId="6" fillId="3" borderId="5" xfId="0" applyNumberFormat="1" applyFont="1" applyFill="1" applyBorder="1"/>
    <xf numFmtId="0" fontId="12" fillId="3" borderId="0" xfId="0" applyFont="1" applyFill="1" applyBorder="1"/>
    <xf numFmtId="0" fontId="7" fillId="3" borderId="4" xfId="0" applyNumberFormat="1" applyFont="1" applyFill="1" applyBorder="1"/>
    <xf numFmtId="0" fontId="6" fillId="3" borderId="4" xfId="0" applyNumberFormat="1" applyFont="1" applyFill="1" applyBorder="1"/>
    <xf numFmtId="49" fontId="5" fillId="3" borderId="0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right"/>
    </xf>
    <xf numFmtId="165" fontId="6" fillId="3" borderId="4" xfId="0" applyNumberFormat="1" applyFont="1" applyFill="1" applyBorder="1" applyAlignment="1">
      <alignment horizontal="right"/>
    </xf>
    <xf numFmtId="165" fontId="7" fillId="3" borderId="4" xfId="0" applyNumberFormat="1" applyFont="1" applyFill="1" applyBorder="1"/>
    <xf numFmtId="0" fontId="7" fillId="3" borderId="0" xfId="0" applyFont="1" applyFill="1"/>
    <xf numFmtId="49" fontId="5" fillId="3" borderId="0" xfId="0" applyNumberFormat="1" applyFont="1" applyFill="1" applyBorder="1" applyAlignment="1">
      <alignment horizontal="left"/>
    </xf>
    <xf numFmtId="165" fontId="6" fillId="3" borderId="0" xfId="0" applyNumberFormat="1" applyFont="1" applyFill="1" applyBorder="1"/>
    <xf numFmtId="165" fontId="6" fillId="3" borderId="6" xfId="0" applyNumberFormat="1" applyFont="1" applyFill="1" applyBorder="1"/>
    <xf numFmtId="165" fontId="6" fillId="3" borderId="7" xfId="0" applyNumberFormat="1" applyFont="1" applyFill="1" applyBorder="1"/>
    <xf numFmtId="165" fontId="6" fillId="3" borderId="8" xfId="0" applyNumberFormat="1" applyFont="1" applyFill="1" applyBorder="1"/>
    <xf numFmtId="165" fontId="6" fillId="3" borderId="9" xfId="0" applyNumberFormat="1" applyFont="1" applyFill="1" applyBorder="1"/>
    <xf numFmtId="165" fontId="6" fillId="3" borderId="1" xfId="0" applyNumberFormat="1" applyFont="1" applyFill="1" applyBorder="1"/>
    <xf numFmtId="165" fontId="6" fillId="3" borderId="10" xfId="0" applyNumberFormat="1" applyFont="1" applyFill="1" applyBorder="1"/>
    <xf numFmtId="165" fontId="5" fillId="3" borderId="0" xfId="0" applyNumberFormat="1" applyFont="1" applyFill="1" applyBorder="1"/>
    <xf numFmtId="165" fontId="7" fillId="0" borderId="4" xfId="0" applyNumberFormat="1" applyFont="1" applyFill="1" applyBorder="1"/>
    <xf numFmtId="165" fontId="6" fillId="3" borderId="14" xfId="0" applyNumberFormat="1" applyFont="1" applyFill="1" applyBorder="1"/>
    <xf numFmtId="49" fontId="8" fillId="3" borderId="4" xfId="0" applyNumberFormat="1" applyFont="1" applyFill="1" applyBorder="1" applyAlignment="1">
      <alignment horizontal="left"/>
    </xf>
    <xf numFmtId="165" fontId="6" fillId="0" borderId="4" xfId="0" applyNumberFormat="1" applyFont="1" applyFill="1" applyBorder="1"/>
    <xf numFmtId="0" fontId="6" fillId="0" borderId="4" xfId="0" applyFont="1" applyBorder="1"/>
    <xf numFmtId="49" fontId="8" fillId="3" borderId="5" xfId="0" applyNumberFormat="1" applyFont="1" applyFill="1" applyBorder="1" applyAlignment="1">
      <alignment horizontal="left"/>
    </xf>
    <xf numFmtId="49" fontId="5" fillId="3" borderId="6" xfId="0" applyNumberFormat="1" applyFont="1" applyFill="1" applyBorder="1" applyAlignment="1">
      <alignment horizontal="left"/>
    </xf>
    <xf numFmtId="49" fontId="5" fillId="3" borderId="8" xfId="0" applyNumberFormat="1" applyFont="1" applyFill="1" applyBorder="1" applyAlignment="1">
      <alignment horizontal="left"/>
    </xf>
    <xf numFmtId="164" fontId="7" fillId="3" borderId="4" xfId="0" applyNumberFormat="1" applyFont="1" applyFill="1" applyBorder="1"/>
    <xf numFmtId="49" fontId="8" fillId="0" borderId="8" xfId="2" applyNumberFormat="1" applyFont="1" applyFill="1" applyBorder="1" applyAlignment="1">
      <alignment horizontal="left"/>
    </xf>
    <xf numFmtId="164" fontId="6" fillId="0" borderId="4" xfId="0" applyNumberFormat="1" applyFont="1" applyFill="1" applyBorder="1"/>
    <xf numFmtId="0" fontId="6" fillId="0" borderId="9" xfId="0" applyFont="1" applyBorder="1"/>
    <xf numFmtId="4" fontId="7" fillId="2" borderId="3" xfId="4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wrapText="1"/>
    </xf>
    <xf numFmtId="4" fontId="6" fillId="0" borderId="3" xfId="0" applyNumberFormat="1" applyFont="1" applyBorder="1" applyAlignment="1"/>
    <xf numFmtId="4" fontId="6" fillId="0" borderId="4" xfId="0" applyNumberFormat="1" applyFont="1" applyFill="1" applyBorder="1" applyAlignment="1">
      <alignment wrapText="1"/>
    </xf>
    <xf numFmtId="4" fontId="6" fillId="0" borderId="4" xfId="4" applyNumberFormat="1" applyFont="1" applyBorder="1" applyAlignment="1"/>
    <xf numFmtId="0" fontId="6" fillId="3" borderId="8" xfId="0" applyFont="1" applyFill="1" applyBorder="1"/>
    <xf numFmtId="4" fontId="6" fillId="3" borderId="4" xfId="0" applyNumberFormat="1" applyFont="1" applyFill="1" applyBorder="1"/>
    <xf numFmtId="0" fontId="6" fillId="3" borderId="4" xfId="0" applyFont="1" applyFill="1" applyBorder="1"/>
    <xf numFmtId="0" fontId="6" fillId="3" borderId="9" xfId="0" applyFont="1" applyFill="1" applyBorder="1"/>
    <xf numFmtId="4" fontId="6" fillId="3" borderId="5" xfId="0" applyNumberFormat="1" applyFont="1" applyFill="1" applyBorder="1"/>
    <xf numFmtId="0" fontId="6" fillId="3" borderId="5" xfId="0" applyFont="1" applyFill="1" applyBorder="1"/>
    <xf numFmtId="165" fontId="7" fillId="3" borderId="3" xfId="0" applyNumberFormat="1" applyFont="1" applyFill="1" applyBorder="1"/>
    <xf numFmtId="165" fontId="6" fillId="0" borderId="4" xfId="0" applyNumberFormat="1" applyFont="1" applyBorder="1"/>
    <xf numFmtId="165" fontId="7" fillId="0" borderId="4" xfId="0" applyNumberFormat="1" applyFont="1" applyBorder="1"/>
    <xf numFmtId="49" fontId="6" fillId="0" borderId="3" xfId="0" applyNumberFormat="1" applyFont="1" applyFill="1" applyBorder="1" applyAlignment="1">
      <alignment wrapText="1"/>
    </xf>
    <xf numFmtId="4" fontId="6" fillId="0" borderId="16" xfId="4" applyNumberFormat="1" applyFont="1" applyFill="1" applyBorder="1" applyAlignment="1">
      <alignment wrapText="1"/>
    </xf>
    <xf numFmtId="4" fontId="6" fillId="0" borderId="3" xfId="4" applyNumberFormat="1" applyFont="1" applyFill="1" applyBorder="1" applyAlignment="1">
      <alignment wrapText="1"/>
    </xf>
    <xf numFmtId="49" fontId="6" fillId="0" borderId="8" xfId="0" applyNumberFormat="1" applyFont="1" applyFill="1" applyBorder="1" applyAlignment="1">
      <alignment wrapText="1"/>
    </xf>
    <xf numFmtId="49" fontId="6" fillId="0" borderId="4" xfId="0" applyNumberFormat="1" applyFont="1" applyFill="1" applyBorder="1" applyAlignment="1">
      <alignment wrapText="1"/>
    </xf>
    <xf numFmtId="4" fontId="6" fillId="0" borderId="0" xfId="4" applyNumberFormat="1" applyFont="1" applyFill="1" applyBorder="1" applyAlignment="1">
      <alignment wrapText="1"/>
    </xf>
    <xf numFmtId="4" fontId="6" fillId="0" borderId="4" xfId="4" applyNumberFormat="1" applyFont="1" applyFill="1" applyBorder="1" applyAlignment="1">
      <alignment wrapText="1"/>
    </xf>
    <xf numFmtId="49" fontId="6" fillId="0" borderId="9" xfId="0" applyNumberFormat="1" applyFont="1" applyFill="1" applyBorder="1" applyAlignment="1">
      <alignment wrapText="1"/>
    </xf>
    <xf numFmtId="49" fontId="6" fillId="0" borderId="5" xfId="0" applyNumberFormat="1" applyFont="1" applyFill="1" applyBorder="1" applyAlignment="1">
      <alignment wrapText="1"/>
    </xf>
    <xf numFmtId="4" fontId="6" fillId="0" borderId="1" xfId="4" applyNumberFormat="1" applyFont="1" applyFill="1" applyBorder="1" applyAlignment="1">
      <alignment wrapText="1"/>
    </xf>
    <xf numFmtId="4" fontId="6" fillId="0" borderId="5" xfId="4" applyNumberFormat="1" applyFont="1" applyFill="1" applyBorder="1" applyAlignment="1">
      <alignment wrapText="1"/>
    </xf>
    <xf numFmtId="164" fontId="7" fillId="3" borderId="14" xfId="0" applyNumberFormat="1" applyFont="1" applyFill="1" applyBorder="1"/>
    <xf numFmtId="164" fontId="6" fillId="3" borderId="7" xfId="0" applyNumberFormat="1" applyFont="1" applyFill="1" applyBorder="1"/>
    <xf numFmtId="0" fontId="13" fillId="0" borderId="4" xfId="0" applyFont="1" applyBorder="1" applyAlignment="1">
      <alignment horizontal="center" vertical="center"/>
    </xf>
    <xf numFmtId="164" fontId="5" fillId="3" borderId="10" xfId="0" applyNumberFormat="1" applyFont="1" applyFill="1" applyBorder="1"/>
    <xf numFmtId="165" fontId="5" fillId="3" borderId="5" xfId="0" applyNumberFormat="1" applyFont="1" applyFill="1" applyBorder="1"/>
    <xf numFmtId="0" fontId="6" fillId="0" borderId="8" xfId="0" applyFont="1" applyBorder="1"/>
    <xf numFmtId="49" fontId="8" fillId="3" borderId="8" xfId="0" applyNumberFormat="1" applyFont="1" applyFill="1" applyBorder="1" applyAlignment="1">
      <alignment horizontal="left"/>
    </xf>
    <xf numFmtId="49" fontId="5" fillId="3" borderId="9" xfId="0" applyNumberFormat="1" applyFont="1" applyFill="1" applyBorder="1" applyAlignment="1">
      <alignment horizontal="left"/>
    </xf>
    <xf numFmtId="165" fontId="6" fillId="0" borderId="5" xfId="0" applyNumberFormat="1" applyFont="1" applyBorder="1"/>
    <xf numFmtId="164" fontId="6" fillId="3" borderId="0" xfId="0" applyNumberFormat="1" applyFont="1" applyFill="1"/>
    <xf numFmtId="49" fontId="5" fillId="3" borderId="3" xfId="0" applyNumberFormat="1" applyFont="1" applyFill="1" applyBorder="1" applyAlignment="1">
      <alignment horizontal="left" wrapText="1"/>
    </xf>
    <xf numFmtId="165" fontId="7" fillId="3" borderId="3" xfId="0" applyNumberFormat="1" applyFont="1" applyFill="1" applyBorder="1" applyAlignment="1">
      <alignment vertical="top"/>
    </xf>
    <xf numFmtId="164" fontId="5" fillId="0" borderId="3" xfId="0" applyNumberFormat="1" applyFont="1" applyFill="1" applyBorder="1"/>
    <xf numFmtId="49" fontId="8" fillId="0" borderId="4" xfId="5" applyNumberFormat="1" applyFont="1" applyFill="1" applyBorder="1" applyAlignment="1">
      <alignment horizontal="left"/>
    </xf>
    <xf numFmtId="49" fontId="8" fillId="0" borderId="4" xfId="0" applyNumberFormat="1" applyFont="1" applyFill="1" applyBorder="1" applyAlignment="1">
      <alignment horizontal="left"/>
    </xf>
    <xf numFmtId="0" fontId="6" fillId="0" borderId="5" xfId="0" applyFont="1" applyFill="1" applyBorder="1"/>
    <xf numFmtId="164" fontId="5" fillId="2" borderId="2" xfId="0" applyNumberFormat="1" applyFont="1" applyFill="1" applyBorder="1"/>
    <xf numFmtId="165" fontId="5" fillId="0" borderId="3" xfId="0" applyNumberFormat="1" applyFont="1" applyFill="1" applyBorder="1"/>
    <xf numFmtId="164" fontId="6" fillId="3" borderId="14" xfId="0" applyNumberFormat="1" applyFont="1" applyFill="1" applyBorder="1"/>
    <xf numFmtId="49" fontId="8" fillId="0" borderId="8" xfId="0" applyNumberFormat="1" applyFont="1" applyFill="1" applyBorder="1" applyAlignment="1">
      <alignment horizontal="left"/>
    </xf>
    <xf numFmtId="164" fontId="6" fillId="0" borderId="7" xfId="0" applyNumberFormat="1" applyFont="1" applyFill="1" applyBorder="1"/>
    <xf numFmtId="49" fontId="8" fillId="0" borderId="9" xfId="0" applyNumberFormat="1" applyFont="1" applyFill="1" applyBorder="1" applyAlignment="1">
      <alignment horizontal="left"/>
    </xf>
    <xf numFmtId="165" fontId="6" fillId="0" borderId="5" xfId="0" applyNumberFormat="1" applyFont="1" applyFill="1" applyBorder="1"/>
    <xf numFmtId="49" fontId="8" fillId="0" borderId="5" xfId="0" applyNumberFormat="1" applyFont="1" applyFill="1" applyBorder="1" applyAlignment="1">
      <alignment horizontal="left"/>
    </xf>
    <xf numFmtId="0" fontId="6" fillId="0" borderId="0" xfId="0" applyFont="1" applyFill="1"/>
    <xf numFmtId="0" fontId="6" fillId="0" borderId="3" xfId="3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/>
    </xf>
    <xf numFmtId="0" fontId="7" fillId="0" borderId="5" xfId="0" applyFont="1" applyBorder="1"/>
    <xf numFmtId="165" fontId="7" fillId="3" borderId="7" xfId="0" applyNumberFormat="1" applyFont="1" applyFill="1" applyBorder="1"/>
    <xf numFmtId="0" fontId="7" fillId="0" borderId="0" xfId="0" applyFont="1" applyAlignment="1">
      <alignment horizontal="center" wrapText="1"/>
    </xf>
    <xf numFmtId="4" fontId="6" fillId="3" borderId="0" xfId="0" applyNumberFormat="1" applyFont="1" applyFill="1" applyBorder="1"/>
    <xf numFmtId="0" fontId="6" fillId="3" borderId="0" xfId="0" applyFont="1" applyFill="1" applyBorder="1"/>
    <xf numFmtId="0" fontId="6" fillId="3" borderId="0" xfId="0" applyFont="1" applyFill="1" applyAlignment="1">
      <alignment horizontal="right"/>
    </xf>
    <xf numFmtId="0" fontId="14" fillId="0" borderId="2" xfId="0" applyFont="1" applyBorder="1" applyAlignment="1">
      <alignment vertical="center" wrapText="1"/>
    </xf>
    <xf numFmtId="0" fontId="6" fillId="0" borderId="2" xfId="0" applyFont="1" applyBorder="1"/>
    <xf numFmtId="4" fontId="15" fillId="0" borderId="2" xfId="0" applyNumberFormat="1" applyFont="1" applyBorder="1" applyAlignment="1">
      <alignment horizontal="right" vertical="center"/>
    </xf>
    <xf numFmtId="0" fontId="15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/>
    </xf>
    <xf numFmtId="0" fontId="15" fillId="3" borderId="0" xfId="0" applyFont="1" applyFill="1" applyAlignment="1">
      <alignment vertical="center"/>
    </xf>
    <xf numFmtId="0" fontId="15" fillId="0" borderId="11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3" fontId="15" fillId="0" borderId="2" xfId="0" applyNumberFormat="1" applyFont="1" applyBorder="1" applyAlignment="1">
      <alignment horizontal="center" vertical="center"/>
    </xf>
    <xf numFmtId="43" fontId="15" fillId="0" borderId="2" xfId="1" applyNumberFormat="1" applyFont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4" fontId="15" fillId="0" borderId="2" xfId="0" applyNumberFormat="1" applyFont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4" fontId="6" fillId="3" borderId="0" xfId="0" applyNumberFormat="1" applyFont="1" applyFill="1"/>
    <xf numFmtId="0" fontId="14" fillId="0" borderId="2" xfId="0" applyFont="1" applyBorder="1" applyAlignment="1">
      <alignment vertical="center"/>
    </xf>
    <xf numFmtId="4" fontId="14" fillId="0" borderId="2" xfId="1" applyNumberFormat="1" applyFont="1" applyBorder="1" applyAlignment="1">
      <alignment horizontal="right" vertical="center"/>
    </xf>
    <xf numFmtId="0" fontId="6" fillId="3" borderId="0" xfId="0" applyFont="1" applyFill="1" applyAlignment="1">
      <alignment vertical="center" wrapText="1"/>
    </xf>
    <xf numFmtId="3" fontId="6" fillId="3" borderId="0" xfId="0" applyNumberFormat="1" applyFont="1" applyFill="1" applyAlignment="1">
      <alignment vertical="center" wrapText="1"/>
    </xf>
    <xf numFmtId="0" fontId="16" fillId="0" borderId="0" xfId="0" applyFont="1"/>
    <xf numFmtId="0" fontId="15" fillId="0" borderId="11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43" fontId="14" fillId="0" borderId="2" xfId="1" applyNumberFormat="1" applyFont="1" applyBorder="1" applyAlignment="1">
      <alignment horizontal="center" vertical="center"/>
    </xf>
    <xf numFmtId="1" fontId="15" fillId="0" borderId="2" xfId="0" applyNumberFormat="1" applyFont="1" applyBorder="1" applyAlignment="1">
      <alignment horizontal="center" vertical="center"/>
    </xf>
    <xf numFmtId="43" fontId="6" fillId="3" borderId="0" xfId="1" applyNumberFormat="1" applyFont="1" applyFill="1" applyBorder="1"/>
    <xf numFmtId="43" fontId="6" fillId="3" borderId="0" xfId="0" applyNumberFormat="1" applyFont="1" applyFill="1"/>
    <xf numFmtId="168" fontId="6" fillId="3" borderId="0" xfId="0" applyNumberFormat="1" applyFont="1" applyFill="1" applyBorder="1"/>
    <xf numFmtId="167" fontId="6" fillId="3" borderId="0" xfId="0" applyNumberFormat="1" applyFont="1" applyFill="1"/>
    <xf numFmtId="0" fontId="9" fillId="0" borderId="0" xfId="0" applyFont="1" applyBorder="1" applyAlignment="1">
      <alignment horizontal="center"/>
    </xf>
    <xf numFmtId="165" fontId="5" fillId="3" borderId="10" xfId="0" applyNumberFormat="1" applyFont="1" applyFill="1" applyBorder="1"/>
    <xf numFmtId="0" fontId="6" fillId="0" borderId="1" xfId="0" applyFont="1" applyBorder="1"/>
    <xf numFmtId="0" fontId="6" fillId="0" borderId="0" xfId="0" applyFont="1" applyBorder="1"/>
    <xf numFmtId="0" fontId="6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/>
    <xf numFmtId="0" fontId="6" fillId="0" borderId="0" xfId="0" applyFont="1" applyAlignment="1">
      <alignment horizontal="center"/>
    </xf>
    <xf numFmtId="0" fontId="6" fillId="0" borderId="0" xfId="0" applyFont="1" applyAlignment="1"/>
    <xf numFmtId="3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5" fillId="4" borderId="0" xfId="0" applyFont="1" applyFill="1" applyBorder="1" applyAlignment="1">
      <alignment horizontal="center" vertical="center"/>
    </xf>
    <xf numFmtId="49" fontId="5" fillId="4" borderId="2" xfId="0" applyNumberFormat="1" applyFont="1" applyFill="1" applyBorder="1" applyAlignment="1">
      <alignment horizontal="left" vertical="center"/>
    </xf>
    <xf numFmtId="49" fontId="5" fillId="4" borderId="2" xfId="0" applyNumberFormat="1" applyFont="1" applyFill="1" applyBorder="1" applyAlignment="1">
      <alignment horizontal="center" vertical="center"/>
    </xf>
    <xf numFmtId="165" fontId="5" fillId="4" borderId="2" xfId="0" applyNumberFormat="1" applyFont="1" applyFill="1" applyBorder="1" applyAlignment="1">
      <alignment horizontal="right" vertical="center"/>
    </xf>
    <xf numFmtId="3" fontId="5" fillId="4" borderId="2" xfId="0" applyNumberFormat="1" applyFont="1" applyFill="1" applyBorder="1" applyAlignment="1">
      <alignment horizontal="right" vertical="center"/>
    </xf>
    <xf numFmtId="49" fontId="5" fillId="4" borderId="2" xfId="0" applyNumberFormat="1" applyFont="1" applyFill="1" applyBorder="1" applyAlignment="1">
      <alignment horizontal="center" vertical="center" wrapText="1"/>
    </xf>
    <xf numFmtId="165" fontId="5" fillId="4" borderId="11" xfId="0" applyNumberFormat="1" applyFont="1" applyFill="1" applyBorder="1"/>
    <xf numFmtId="165" fontId="5" fillId="4" borderId="12" xfId="0" applyNumberFormat="1" applyFont="1" applyFill="1" applyBorder="1"/>
    <xf numFmtId="165" fontId="5" fillId="4" borderId="13" xfId="0" applyNumberFormat="1" applyFont="1" applyFill="1" applyBorder="1"/>
    <xf numFmtId="49" fontId="5" fillId="4" borderId="11" xfId="0" applyNumberFormat="1" applyFont="1" applyFill="1" applyBorder="1" applyAlignment="1">
      <alignment horizontal="center" vertical="center"/>
    </xf>
    <xf numFmtId="49" fontId="5" fillId="4" borderId="13" xfId="0" applyNumberFormat="1" applyFont="1" applyFill="1" applyBorder="1" applyAlignment="1">
      <alignment horizontal="center" vertical="center"/>
    </xf>
    <xf numFmtId="165" fontId="5" fillId="4" borderId="2" xfId="0" applyNumberFormat="1" applyFont="1" applyFill="1" applyBorder="1"/>
    <xf numFmtId="0" fontId="6" fillId="4" borderId="2" xfId="0" applyFont="1" applyFill="1" applyBorder="1"/>
    <xf numFmtId="0" fontId="7" fillId="4" borderId="2" xfId="3" applyFont="1" applyFill="1" applyBorder="1" applyAlignment="1">
      <alignment horizontal="left" vertical="center" wrapText="1"/>
    </xf>
    <xf numFmtId="4" fontId="7" fillId="4" borderId="3" xfId="4" applyNumberFormat="1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4" fontId="5" fillId="4" borderId="2" xfId="0" applyNumberFormat="1" applyFont="1" applyFill="1" applyBorder="1" applyAlignment="1">
      <alignment horizontal="right" vertical="center"/>
    </xf>
    <xf numFmtId="0" fontId="7" fillId="4" borderId="3" xfId="3" applyFont="1" applyFill="1" applyBorder="1" applyAlignment="1">
      <alignment horizontal="left" vertical="center" wrapText="1"/>
    </xf>
    <xf numFmtId="0" fontId="6" fillId="4" borderId="11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49" fontId="5" fillId="4" borderId="3" xfId="0" applyNumberFormat="1" applyFont="1" applyFill="1" applyBorder="1" applyAlignment="1">
      <alignment horizontal="center" vertical="center"/>
    </xf>
    <xf numFmtId="4" fontId="7" fillId="4" borderId="2" xfId="4" applyNumberFormat="1" applyFont="1" applyFill="1" applyBorder="1" applyAlignment="1">
      <alignment horizontal="center" vertical="center" wrapText="1"/>
    </xf>
    <xf numFmtId="164" fontId="5" fillId="4" borderId="2" xfId="0" applyNumberFormat="1" applyFont="1" applyFill="1" applyBorder="1"/>
    <xf numFmtId="0" fontId="7" fillId="4" borderId="3" xfId="3" applyFont="1" applyFill="1" applyBorder="1" applyAlignment="1">
      <alignment horizontal="center" vertical="center" wrapText="1"/>
    </xf>
    <xf numFmtId="0" fontId="7" fillId="4" borderId="2" xfId="3" applyFont="1" applyFill="1" applyBorder="1" applyAlignment="1">
      <alignment horizontal="center" vertical="center" wrapText="1"/>
    </xf>
    <xf numFmtId="49" fontId="5" fillId="4" borderId="13" xfId="0" applyNumberFormat="1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 wrapText="1"/>
    </xf>
    <xf numFmtId="0" fontId="14" fillId="4" borderId="16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vertical="center"/>
    </xf>
    <xf numFmtId="0" fontId="14" fillId="4" borderId="13" xfId="0" applyFont="1" applyFill="1" applyBorder="1" applyAlignment="1">
      <alignment vertical="center"/>
    </xf>
    <xf numFmtId="4" fontId="14" fillId="4" borderId="2" xfId="0" applyNumberFormat="1" applyFont="1" applyFill="1" applyBorder="1" applyAlignment="1">
      <alignment horizontal="right" vertical="center"/>
    </xf>
    <xf numFmtId="0" fontId="14" fillId="4" borderId="2" xfId="0" applyFont="1" applyFill="1" applyBorder="1" applyAlignment="1">
      <alignment vertical="center"/>
    </xf>
    <xf numFmtId="43" fontId="14" fillId="4" borderId="2" xfId="1" applyNumberFormat="1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vertical="center"/>
    </xf>
  </cellXfs>
  <cellStyles count="6">
    <cellStyle name="Millares" xfId="1" builtinId="3"/>
    <cellStyle name="Millares 2" xfId="4"/>
    <cellStyle name="Normal" xfId="0" builtinId="0"/>
    <cellStyle name="Normal 2 2" xfId="3"/>
    <cellStyle name="Normal 4" xfId="2"/>
    <cellStyle name="Normal 9 8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1521282</xdr:colOff>
      <xdr:row>25</xdr:row>
      <xdr:rowOff>41053</xdr:rowOff>
    </xdr:from>
    <xdr:ext cx="184730" cy="937629"/>
    <xdr:sp macro="" textlink="">
      <xdr:nvSpPr>
        <xdr:cNvPr id="2" name="1 Rectángulo"/>
        <xdr:cNvSpPr/>
      </xdr:nvSpPr>
      <xdr:spPr>
        <a:xfrm>
          <a:off x="7302957" y="4251103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2</xdr:col>
      <xdr:colOff>786989</xdr:colOff>
      <xdr:row>66</xdr:row>
      <xdr:rowOff>119494</xdr:rowOff>
    </xdr:from>
    <xdr:ext cx="1877437" cy="446212"/>
    <xdr:sp macro="" textlink="">
      <xdr:nvSpPr>
        <xdr:cNvPr id="3" name="2 Rectángulo"/>
        <xdr:cNvSpPr/>
      </xdr:nvSpPr>
      <xdr:spPr>
        <a:xfrm>
          <a:off x="6568664" y="11530444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  <xdr:oneCellAnchor>
    <xdr:from>
      <xdr:col>3</xdr:col>
      <xdr:colOff>1257635</xdr:colOff>
      <xdr:row>77</xdr:row>
      <xdr:rowOff>130700</xdr:rowOff>
    </xdr:from>
    <xdr:ext cx="1877437" cy="446212"/>
    <xdr:sp macro="" textlink="">
      <xdr:nvSpPr>
        <xdr:cNvPr id="4" name="3 Rectángulo"/>
        <xdr:cNvSpPr/>
      </xdr:nvSpPr>
      <xdr:spPr>
        <a:xfrm>
          <a:off x="8734760" y="13465700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  <xdr:oneCellAnchor>
    <xdr:from>
      <xdr:col>2</xdr:col>
      <xdr:colOff>1705871</xdr:colOff>
      <xdr:row>86</xdr:row>
      <xdr:rowOff>309994</xdr:rowOff>
    </xdr:from>
    <xdr:ext cx="1877437" cy="446212"/>
    <xdr:sp macro="" textlink="">
      <xdr:nvSpPr>
        <xdr:cNvPr id="5" name="4 Rectángulo"/>
        <xdr:cNvSpPr/>
      </xdr:nvSpPr>
      <xdr:spPr>
        <a:xfrm>
          <a:off x="7478021" y="15045169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  <xdr:oneCellAnchor>
    <xdr:from>
      <xdr:col>1</xdr:col>
      <xdr:colOff>4914034</xdr:colOff>
      <xdr:row>174</xdr:row>
      <xdr:rowOff>105352</xdr:rowOff>
    </xdr:from>
    <xdr:ext cx="1877437" cy="446212"/>
    <xdr:sp macro="" textlink="">
      <xdr:nvSpPr>
        <xdr:cNvPr id="6" name="5 Rectángulo"/>
        <xdr:cNvSpPr/>
      </xdr:nvSpPr>
      <xdr:spPr>
        <a:xfrm>
          <a:off x="5676034" y="29699527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  <xdr:oneCellAnchor>
    <xdr:from>
      <xdr:col>2</xdr:col>
      <xdr:colOff>1566358</xdr:colOff>
      <xdr:row>214</xdr:row>
      <xdr:rowOff>18640</xdr:rowOff>
    </xdr:from>
    <xdr:ext cx="1877437" cy="446212"/>
    <xdr:sp macro="" textlink="">
      <xdr:nvSpPr>
        <xdr:cNvPr id="7" name="7 Rectángulo"/>
        <xdr:cNvSpPr/>
      </xdr:nvSpPr>
      <xdr:spPr>
        <a:xfrm>
          <a:off x="7348033" y="36499390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  <xdr:oneCellAnchor>
    <xdr:from>
      <xdr:col>2</xdr:col>
      <xdr:colOff>1566358</xdr:colOff>
      <xdr:row>221</xdr:row>
      <xdr:rowOff>39371</xdr:rowOff>
    </xdr:from>
    <xdr:ext cx="1877437" cy="446212"/>
    <xdr:sp macro="" textlink="">
      <xdr:nvSpPr>
        <xdr:cNvPr id="8" name="8 Rectángulo"/>
        <xdr:cNvSpPr/>
      </xdr:nvSpPr>
      <xdr:spPr>
        <a:xfrm>
          <a:off x="7348033" y="37891721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  <xdr:oneCellAnchor>
    <xdr:from>
      <xdr:col>2</xdr:col>
      <xdr:colOff>1592910</xdr:colOff>
      <xdr:row>228</xdr:row>
      <xdr:rowOff>24600</xdr:rowOff>
    </xdr:from>
    <xdr:ext cx="1877437" cy="446212"/>
    <xdr:sp macro="" textlink="">
      <xdr:nvSpPr>
        <xdr:cNvPr id="9" name="9 Rectángulo"/>
        <xdr:cNvSpPr/>
      </xdr:nvSpPr>
      <xdr:spPr>
        <a:xfrm>
          <a:off x="7374585" y="39181875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  <xdr:oneCellAnchor>
    <xdr:from>
      <xdr:col>2</xdr:col>
      <xdr:colOff>1761900</xdr:colOff>
      <xdr:row>537</xdr:row>
      <xdr:rowOff>265171</xdr:rowOff>
    </xdr:from>
    <xdr:ext cx="1877437" cy="446212"/>
    <xdr:sp macro="" textlink="">
      <xdr:nvSpPr>
        <xdr:cNvPr id="10" name="10 Rectángulo"/>
        <xdr:cNvSpPr/>
      </xdr:nvSpPr>
      <xdr:spPr>
        <a:xfrm>
          <a:off x="7476900" y="90828871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</a:t>
          </a:r>
          <a:r>
            <a:rPr lang="es-ES" sz="24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 APLICA</a:t>
          </a:r>
          <a:endParaRPr lang="es-ES" sz="2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</xdr:col>
      <xdr:colOff>1590675</xdr:colOff>
      <xdr:row>235</xdr:row>
      <xdr:rowOff>104775</xdr:rowOff>
    </xdr:from>
    <xdr:ext cx="1877437" cy="446212"/>
    <xdr:sp macro="" textlink="">
      <xdr:nvSpPr>
        <xdr:cNvPr id="11" name="9 Rectángulo"/>
        <xdr:cNvSpPr/>
      </xdr:nvSpPr>
      <xdr:spPr>
        <a:xfrm>
          <a:off x="7372350" y="40586025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564"/>
  <sheetViews>
    <sheetView showGridLines="0" tabSelected="1" zoomScaleNormal="100" workbookViewId="0">
      <selection activeCell="A3" sqref="A3:L3"/>
    </sheetView>
  </sheetViews>
  <sheetFormatPr baseColWidth="10" defaultRowHeight="12.75" x14ac:dyDescent="0.2"/>
  <cols>
    <col min="1" max="1" width="11.42578125" style="1"/>
    <col min="2" max="2" width="75.28515625" style="1" customWidth="1"/>
    <col min="3" max="3" width="24.85546875" style="1" customWidth="1"/>
    <col min="4" max="4" width="24.42578125" style="1" customWidth="1"/>
    <col min="5" max="6" width="26.7109375" style="1" customWidth="1"/>
    <col min="7" max="7" width="14.85546875" style="1" bestFit="1" customWidth="1"/>
    <col min="8" max="16384" width="11.42578125" style="1"/>
  </cols>
  <sheetData>
    <row r="2" spans="1:12" ht="4.5" customHeight="1" x14ac:dyDescent="0.2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1:12" ht="15" customHeight="1" x14ac:dyDescent="0.2">
      <c r="A3" s="157" t="s">
        <v>0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</row>
    <row r="4" spans="1:12" ht="24" customHeight="1" x14ac:dyDescent="0.2">
      <c r="A4" s="157" t="s">
        <v>1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</row>
    <row r="5" spans="1:12" x14ac:dyDescent="0.2">
      <c r="A5" s="3"/>
      <c r="B5" s="4"/>
      <c r="C5" s="5"/>
      <c r="D5" s="6"/>
      <c r="E5" s="6"/>
      <c r="F5" s="6"/>
      <c r="G5" s="3"/>
      <c r="H5" s="3"/>
      <c r="I5" s="3"/>
      <c r="J5" s="3"/>
      <c r="K5" s="3"/>
      <c r="L5" s="3"/>
    </row>
    <row r="6" spans="1:12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x14ac:dyDescent="0.2">
      <c r="A7" s="3"/>
      <c r="B7" s="7"/>
      <c r="C7" s="8"/>
      <c r="D7" s="9"/>
      <c r="E7" s="10"/>
      <c r="F7" s="11"/>
      <c r="G7" s="7" t="s">
        <v>2</v>
      </c>
      <c r="H7" s="12" t="s">
        <v>3</v>
      </c>
      <c r="I7" s="13"/>
      <c r="J7" s="14"/>
      <c r="K7" s="15"/>
      <c r="L7" s="14"/>
    </row>
    <row r="8" spans="1:12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x14ac:dyDescent="0.2">
      <c r="A9" s="16" t="s">
        <v>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x14ac:dyDescent="0.2">
      <c r="A10" s="3"/>
      <c r="B10" s="17"/>
      <c r="C10" s="8"/>
      <c r="D10" s="9"/>
      <c r="E10" s="10"/>
      <c r="F10" s="11"/>
      <c r="G10" s="3"/>
      <c r="H10" s="3"/>
      <c r="I10" s="3"/>
      <c r="J10" s="3"/>
      <c r="K10" s="3"/>
      <c r="L10" s="3"/>
    </row>
    <row r="11" spans="1:12" x14ac:dyDescent="0.2">
      <c r="A11" s="3"/>
      <c r="B11" s="18" t="s">
        <v>5</v>
      </c>
      <c r="C11" s="19"/>
      <c r="D11" s="6"/>
      <c r="E11" s="6"/>
      <c r="F11" s="6"/>
      <c r="G11" s="3"/>
      <c r="H11" s="3"/>
      <c r="I11" s="3"/>
      <c r="J11" s="3"/>
      <c r="K11" s="3"/>
      <c r="L11" s="3"/>
    </row>
    <row r="12" spans="1:12" x14ac:dyDescent="0.2">
      <c r="A12" s="3"/>
      <c r="B12" s="20"/>
      <c r="C12" s="5"/>
      <c r="D12" s="6"/>
      <c r="E12" s="6"/>
      <c r="F12" s="6"/>
      <c r="G12" s="3"/>
      <c r="H12" s="3"/>
      <c r="I12" s="3"/>
      <c r="J12" s="3"/>
      <c r="K12" s="3"/>
      <c r="L12" s="3"/>
    </row>
    <row r="13" spans="1:12" x14ac:dyDescent="0.2">
      <c r="A13" s="3"/>
      <c r="B13" s="21" t="s">
        <v>6</v>
      </c>
      <c r="C13" s="5"/>
      <c r="D13" s="6"/>
      <c r="E13" s="6"/>
      <c r="F13" s="6"/>
      <c r="G13" s="3"/>
      <c r="H13" s="3"/>
      <c r="I13" s="3"/>
      <c r="J13" s="3"/>
      <c r="K13" s="3"/>
      <c r="L13" s="3"/>
    </row>
    <row r="14" spans="1:12" x14ac:dyDescent="0.2">
      <c r="A14" s="3"/>
      <c r="B14" s="3"/>
      <c r="C14" s="5"/>
      <c r="D14" s="3"/>
      <c r="E14" s="3"/>
      <c r="F14" s="3"/>
      <c r="G14" s="3"/>
      <c r="H14" s="3"/>
      <c r="I14" s="3"/>
      <c r="J14" s="3"/>
      <c r="K14" s="3"/>
      <c r="L14" s="3"/>
    </row>
    <row r="15" spans="1:12" x14ac:dyDescent="0.2">
      <c r="A15" s="3"/>
      <c r="B15" s="22" t="s">
        <v>7</v>
      </c>
      <c r="C15" s="10"/>
      <c r="D15" s="10"/>
      <c r="E15" s="10"/>
      <c r="F15" s="3"/>
      <c r="G15" s="3"/>
      <c r="H15" s="3"/>
      <c r="I15" s="3"/>
      <c r="J15" s="3"/>
      <c r="K15" s="3"/>
      <c r="L15" s="3"/>
    </row>
    <row r="16" spans="1:12" x14ac:dyDescent="0.2">
      <c r="A16" s="3"/>
      <c r="B16" s="23"/>
      <c r="C16" s="10"/>
      <c r="D16" s="10"/>
      <c r="E16" s="10"/>
      <c r="F16" s="3"/>
      <c r="G16" s="3"/>
      <c r="H16" s="3"/>
      <c r="I16" s="3"/>
      <c r="J16" s="3"/>
      <c r="K16" s="3"/>
      <c r="L16" s="3"/>
    </row>
    <row r="17" spans="1:12" ht="20.25" customHeight="1" x14ac:dyDescent="0.2">
      <c r="A17" s="3"/>
      <c r="B17" s="158" t="s">
        <v>8</v>
      </c>
      <c r="C17" s="159" t="s">
        <v>9</v>
      </c>
      <c r="D17" s="159" t="s">
        <v>10</v>
      </c>
      <c r="E17" s="159" t="s">
        <v>11</v>
      </c>
      <c r="F17" s="3"/>
      <c r="G17" s="3"/>
      <c r="H17" s="3"/>
      <c r="I17" s="3"/>
      <c r="J17" s="3"/>
      <c r="K17" s="3"/>
      <c r="L17" s="3"/>
    </row>
    <row r="18" spans="1:12" x14ac:dyDescent="0.2">
      <c r="A18" s="3"/>
      <c r="B18" s="24" t="s">
        <v>12</v>
      </c>
      <c r="C18" s="25">
        <f>C19</f>
        <v>1814147.2</v>
      </c>
      <c r="D18" s="25">
        <v>0</v>
      </c>
      <c r="E18" s="25">
        <v>0</v>
      </c>
      <c r="F18" s="3"/>
      <c r="G18" s="3"/>
      <c r="H18" s="3"/>
      <c r="I18" s="3"/>
      <c r="J18" s="3"/>
      <c r="K18" s="3"/>
      <c r="L18" s="3"/>
    </row>
    <row r="19" spans="1:12" x14ac:dyDescent="0.2">
      <c r="A19" s="3"/>
      <c r="B19" s="26" t="s">
        <v>13</v>
      </c>
      <c r="C19" s="27">
        <v>1814147.2</v>
      </c>
      <c r="D19" s="27"/>
      <c r="E19" s="27"/>
      <c r="F19" s="3"/>
      <c r="G19" s="3"/>
      <c r="H19" s="3"/>
      <c r="I19" s="3"/>
      <c r="J19" s="3"/>
      <c r="K19" s="3"/>
      <c r="L19" s="3"/>
    </row>
    <row r="20" spans="1:12" x14ac:dyDescent="0.2">
      <c r="A20" s="3"/>
      <c r="B20" s="26"/>
      <c r="C20" s="27"/>
      <c r="D20" s="27">
        <v>0</v>
      </c>
      <c r="E20" s="27">
        <v>0</v>
      </c>
      <c r="F20" s="3"/>
      <c r="G20" s="3"/>
      <c r="H20" s="3"/>
      <c r="I20" s="3"/>
      <c r="J20" s="3"/>
      <c r="K20" s="3"/>
      <c r="L20" s="3"/>
    </row>
    <row r="21" spans="1:12" x14ac:dyDescent="0.2">
      <c r="A21" s="3"/>
      <c r="B21" s="26" t="s">
        <v>14</v>
      </c>
      <c r="C21" s="27" t="str">
        <f>C22</f>
        <v xml:space="preserve"> </v>
      </c>
      <c r="D21" s="27">
        <v>0</v>
      </c>
      <c r="E21" s="27">
        <v>0</v>
      </c>
      <c r="F21" s="3"/>
      <c r="G21" s="3"/>
      <c r="H21" s="3"/>
      <c r="I21" s="3"/>
      <c r="J21" s="3"/>
      <c r="K21" s="3"/>
      <c r="L21" s="3"/>
    </row>
    <row r="22" spans="1:12" x14ac:dyDescent="0.2">
      <c r="A22" s="3"/>
      <c r="B22" s="26" t="s">
        <v>15</v>
      </c>
      <c r="C22" s="27" t="s">
        <v>15</v>
      </c>
      <c r="D22" s="27"/>
      <c r="E22" s="27"/>
      <c r="F22" s="3"/>
      <c r="G22" s="3"/>
      <c r="H22" s="3"/>
      <c r="I22" s="3"/>
      <c r="J22" s="3"/>
      <c r="K22" s="3"/>
      <c r="L22" s="3"/>
    </row>
    <row r="23" spans="1:12" x14ac:dyDescent="0.2">
      <c r="A23" s="3"/>
      <c r="B23" s="26"/>
      <c r="C23" s="27"/>
      <c r="D23" s="27">
        <v>0</v>
      </c>
      <c r="E23" s="27">
        <v>0</v>
      </c>
      <c r="F23" s="3"/>
      <c r="G23" s="3"/>
      <c r="H23" s="3"/>
      <c r="I23" s="3"/>
      <c r="J23" s="3"/>
      <c r="K23" s="3"/>
      <c r="L23" s="3"/>
    </row>
    <row r="24" spans="1:12" x14ac:dyDescent="0.2">
      <c r="A24" s="3"/>
      <c r="B24" s="28" t="s">
        <v>16</v>
      </c>
      <c r="C24" s="29"/>
      <c r="D24" s="29">
        <v>0</v>
      </c>
      <c r="E24" s="29">
        <v>0</v>
      </c>
      <c r="F24" s="3"/>
      <c r="G24" s="3"/>
      <c r="H24" s="3"/>
      <c r="I24" s="3"/>
      <c r="J24" s="3"/>
      <c r="K24" s="3"/>
      <c r="L24" s="3"/>
    </row>
    <row r="25" spans="1:12" x14ac:dyDescent="0.2">
      <c r="A25" s="3"/>
      <c r="B25" s="23"/>
      <c r="C25" s="160">
        <f>C18</f>
        <v>1814147.2</v>
      </c>
      <c r="D25" s="159"/>
      <c r="E25" s="159">
        <f t="shared" ref="E25" si="0">SUM(E18:E24)</f>
        <v>0</v>
      </c>
      <c r="F25" s="3"/>
      <c r="G25" s="3"/>
      <c r="H25" s="3"/>
      <c r="I25" s="3"/>
      <c r="J25" s="3"/>
      <c r="K25" s="3"/>
      <c r="L25" s="3"/>
    </row>
    <row r="26" spans="1:12" x14ac:dyDescent="0.2">
      <c r="A26" s="3"/>
      <c r="B26" s="23"/>
      <c r="C26" s="10"/>
      <c r="D26" s="10"/>
      <c r="E26" s="10"/>
      <c r="F26" s="3"/>
      <c r="G26" s="3"/>
      <c r="H26" s="3"/>
      <c r="I26" s="3"/>
      <c r="J26" s="3"/>
      <c r="K26" s="3"/>
      <c r="L26" s="3"/>
    </row>
    <row r="27" spans="1:12" x14ac:dyDescent="0.2">
      <c r="A27" s="3"/>
      <c r="B27" s="23"/>
      <c r="C27" s="10"/>
      <c r="D27" s="10"/>
      <c r="E27" s="10"/>
      <c r="F27" s="3"/>
      <c r="G27" s="3"/>
      <c r="H27" s="3"/>
      <c r="I27" s="3"/>
      <c r="J27" s="3"/>
      <c r="K27" s="3"/>
      <c r="L27" s="3"/>
    </row>
    <row r="28" spans="1:12" x14ac:dyDescent="0.2">
      <c r="A28" s="3"/>
      <c r="B28" s="23"/>
      <c r="C28" s="10"/>
      <c r="D28" s="10"/>
      <c r="E28" s="10"/>
      <c r="F28" s="3"/>
      <c r="G28" s="3"/>
      <c r="H28" s="3"/>
      <c r="I28" s="3"/>
      <c r="J28" s="3"/>
      <c r="K28" s="3"/>
      <c r="L28" s="3"/>
    </row>
    <row r="29" spans="1:12" x14ac:dyDescent="0.2">
      <c r="A29" s="3"/>
      <c r="B29" s="22" t="s">
        <v>17</v>
      </c>
      <c r="C29" s="30"/>
      <c r="D29" s="10"/>
      <c r="E29" s="10"/>
      <c r="F29" s="3"/>
      <c r="G29" s="3"/>
      <c r="H29" s="3"/>
      <c r="I29" s="3"/>
      <c r="J29" s="3"/>
      <c r="K29" s="3"/>
      <c r="L29" s="3"/>
    </row>
    <row r="30" spans="1:12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8.75" customHeight="1" x14ac:dyDescent="0.2">
      <c r="A31" s="3"/>
      <c r="B31" s="158" t="s">
        <v>18</v>
      </c>
      <c r="C31" s="159" t="s">
        <v>9</v>
      </c>
      <c r="D31" s="159" t="s">
        <v>19</v>
      </c>
      <c r="E31" s="159" t="s">
        <v>20</v>
      </c>
      <c r="F31" s="3"/>
      <c r="G31" s="3"/>
      <c r="H31" s="3"/>
      <c r="I31" s="3"/>
      <c r="J31" s="3"/>
      <c r="K31" s="3"/>
      <c r="L31" s="3"/>
    </row>
    <row r="32" spans="1:12" x14ac:dyDescent="0.2">
      <c r="A32" s="3"/>
      <c r="B32" s="26" t="s">
        <v>21</v>
      </c>
      <c r="C32" s="31">
        <f>C33</f>
        <v>0</v>
      </c>
      <c r="D32" s="27"/>
      <c r="E32" s="27"/>
      <c r="F32" s="3"/>
      <c r="G32" s="3"/>
      <c r="H32" s="3"/>
      <c r="I32" s="3"/>
      <c r="J32" s="3"/>
      <c r="K32" s="3"/>
      <c r="L32" s="3"/>
    </row>
    <row r="33" spans="1:12" x14ac:dyDescent="0.2">
      <c r="A33" s="3"/>
      <c r="B33" s="26" t="s">
        <v>22</v>
      </c>
      <c r="C33" s="32">
        <v>0</v>
      </c>
      <c r="D33" s="27"/>
      <c r="E33" s="27"/>
      <c r="F33" s="3"/>
      <c r="G33" s="3"/>
      <c r="H33" s="3"/>
      <c r="I33" s="3"/>
      <c r="J33" s="3"/>
      <c r="K33" s="3"/>
      <c r="L33" s="3"/>
    </row>
    <row r="34" spans="1:12" x14ac:dyDescent="0.2">
      <c r="A34" s="3"/>
      <c r="B34" s="26"/>
      <c r="C34" s="27"/>
      <c r="D34" s="27"/>
      <c r="E34" s="27"/>
      <c r="F34" s="3"/>
      <c r="G34" s="3"/>
      <c r="H34" s="3"/>
      <c r="I34" s="3"/>
      <c r="J34" s="3"/>
      <c r="K34" s="3"/>
      <c r="L34" s="3"/>
    </row>
    <row r="35" spans="1:12" ht="14.25" customHeight="1" x14ac:dyDescent="0.2">
      <c r="A35" s="3"/>
      <c r="B35" s="26" t="s">
        <v>23</v>
      </c>
      <c r="C35" s="27"/>
      <c r="D35" s="27"/>
      <c r="E35" s="27"/>
      <c r="F35" s="3"/>
      <c r="G35" s="3"/>
      <c r="H35" s="3"/>
      <c r="I35" s="3"/>
      <c r="J35" s="3"/>
      <c r="K35" s="3"/>
      <c r="L35" s="3"/>
    </row>
    <row r="36" spans="1:12" ht="14.25" customHeight="1" x14ac:dyDescent="0.2">
      <c r="A36" s="3"/>
      <c r="B36" s="28"/>
      <c r="C36" s="29"/>
      <c r="D36" s="29"/>
      <c r="E36" s="29"/>
      <c r="F36" s="3"/>
      <c r="G36" s="3"/>
      <c r="H36" s="3"/>
      <c r="I36" s="3"/>
      <c r="J36" s="3"/>
      <c r="K36" s="3"/>
      <c r="L36" s="3"/>
    </row>
    <row r="37" spans="1:12" ht="14.25" customHeight="1" x14ac:dyDescent="0.2">
      <c r="A37" s="3"/>
      <c r="B37" s="3"/>
      <c r="C37" s="161">
        <f>C32</f>
        <v>0</v>
      </c>
      <c r="D37" s="159">
        <f>SUM(D32:D36)</f>
        <v>0</v>
      </c>
      <c r="E37" s="159">
        <f>SUM(E32:E36)</f>
        <v>0</v>
      </c>
      <c r="F37" s="3"/>
      <c r="G37" s="3"/>
      <c r="H37" s="3"/>
      <c r="I37" s="3"/>
      <c r="J37" s="3"/>
      <c r="K37" s="3"/>
      <c r="L37" s="3"/>
    </row>
    <row r="38" spans="1:12" s="2" customFormat="1" ht="14.25" customHeight="1" x14ac:dyDescent="0.2">
      <c r="A38" s="108"/>
      <c r="B38" s="108"/>
      <c r="C38" s="154"/>
      <c r="D38" s="155"/>
      <c r="E38" s="155"/>
      <c r="F38" s="108"/>
      <c r="G38" s="108"/>
      <c r="H38" s="108"/>
      <c r="I38" s="108"/>
      <c r="J38" s="108"/>
      <c r="K38" s="108"/>
      <c r="L38" s="108"/>
    </row>
    <row r="39" spans="1:12" ht="14.25" customHeight="1" x14ac:dyDescent="0.2">
      <c r="A39" s="3"/>
      <c r="B39" s="3"/>
      <c r="C39" s="33"/>
      <c r="D39" s="33"/>
      <c r="E39" s="33"/>
      <c r="F39" s="3"/>
      <c r="G39" s="3"/>
      <c r="H39" s="3"/>
      <c r="I39" s="3"/>
      <c r="J39" s="3"/>
      <c r="K39" s="3"/>
      <c r="L39" s="3"/>
    </row>
    <row r="40" spans="1:12" ht="14.2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23.25" customHeight="1" x14ac:dyDescent="0.2">
      <c r="A41" s="3"/>
      <c r="B41" s="158" t="s">
        <v>24</v>
      </c>
      <c r="C41" s="159" t="s">
        <v>9</v>
      </c>
      <c r="D41" s="159" t="s">
        <v>25</v>
      </c>
      <c r="E41" s="159" t="s">
        <v>26</v>
      </c>
      <c r="F41" s="159" t="s">
        <v>27</v>
      </c>
      <c r="G41" s="3"/>
      <c r="H41" s="3"/>
      <c r="I41" s="3"/>
      <c r="J41" s="3"/>
      <c r="K41" s="3"/>
      <c r="L41" s="3"/>
    </row>
    <row r="42" spans="1:12" ht="14.25" customHeight="1" x14ac:dyDescent="0.2">
      <c r="A42" s="3"/>
      <c r="B42" s="26" t="s">
        <v>28</v>
      </c>
      <c r="C42" s="34">
        <f>SUM(C43:C45)</f>
        <v>114215.53</v>
      </c>
      <c r="D42" s="27"/>
      <c r="E42" s="27"/>
      <c r="F42" s="27"/>
      <c r="G42" s="3"/>
      <c r="H42" s="3"/>
      <c r="I42" s="3"/>
      <c r="J42" s="3"/>
      <c r="K42" s="3"/>
      <c r="L42" s="3"/>
    </row>
    <row r="43" spans="1:12" ht="14.25" customHeight="1" x14ac:dyDescent="0.2">
      <c r="A43" s="3"/>
      <c r="B43" s="26" t="s">
        <v>29</v>
      </c>
      <c r="C43" s="35">
        <v>66632</v>
      </c>
      <c r="D43" s="27"/>
      <c r="E43" s="27"/>
      <c r="F43" s="27"/>
      <c r="G43" s="3"/>
      <c r="H43" s="3"/>
      <c r="I43" s="3"/>
      <c r="J43" s="3"/>
      <c r="K43" s="3"/>
      <c r="L43" s="3"/>
    </row>
    <row r="44" spans="1:12" ht="14.25" customHeight="1" x14ac:dyDescent="0.2">
      <c r="A44" s="3"/>
      <c r="B44" s="26" t="s">
        <v>30</v>
      </c>
      <c r="C44" s="35">
        <v>0.94</v>
      </c>
      <c r="D44" s="27"/>
      <c r="E44" s="27"/>
      <c r="F44" s="27"/>
      <c r="G44" s="3"/>
      <c r="H44" s="3"/>
      <c r="I44" s="3"/>
      <c r="J44" s="3"/>
      <c r="K44" s="3"/>
      <c r="L44" s="3"/>
    </row>
    <row r="45" spans="1:12" ht="14.25" customHeight="1" x14ac:dyDescent="0.2">
      <c r="A45" s="3"/>
      <c r="B45" s="26" t="s">
        <v>31</v>
      </c>
      <c r="C45" s="35">
        <v>47582.59</v>
      </c>
      <c r="D45" s="27"/>
      <c r="E45" s="27"/>
      <c r="F45" s="27"/>
      <c r="G45" s="3"/>
      <c r="H45" s="3"/>
      <c r="I45" s="3"/>
      <c r="J45" s="3"/>
      <c r="K45" s="3"/>
      <c r="L45" s="3"/>
    </row>
    <row r="46" spans="1:12" ht="14.25" customHeight="1" x14ac:dyDescent="0.2">
      <c r="A46" s="3"/>
      <c r="B46" s="26"/>
      <c r="C46" s="27"/>
      <c r="D46" s="27"/>
      <c r="E46" s="27"/>
      <c r="F46" s="27"/>
      <c r="G46" s="3"/>
      <c r="H46" s="3"/>
      <c r="I46" s="3"/>
      <c r="J46" s="3"/>
      <c r="K46" s="3"/>
      <c r="L46" s="3"/>
    </row>
    <row r="47" spans="1:12" ht="14.25" customHeight="1" x14ac:dyDescent="0.2">
      <c r="A47" s="3"/>
      <c r="B47" s="26" t="s">
        <v>32</v>
      </c>
      <c r="C47" s="36">
        <f>C48</f>
        <v>15000</v>
      </c>
      <c r="D47" s="27"/>
      <c r="E47" s="27"/>
      <c r="F47" s="27"/>
      <c r="G47" s="3"/>
      <c r="H47" s="3"/>
      <c r="I47" s="3"/>
      <c r="J47" s="3"/>
      <c r="K47" s="3"/>
      <c r="L47" s="3"/>
    </row>
    <row r="48" spans="1:12" ht="14.25" customHeight="1" x14ac:dyDescent="0.2">
      <c r="A48" s="3"/>
      <c r="B48" s="26" t="s">
        <v>33</v>
      </c>
      <c r="C48" s="27">
        <v>15000</v>
      </c>
      <c r="D48" s="27"/>
      <c r="E48" s="27"/>
      <c r="F48" s="27"/>
      <c r="G48" s="3"/>
      <c r="H48" s="3"/>
      <c r="I48" s="3"/>
      <c r="J48" s="3"/>
      <c r="K48" s="3"/>
      <c r="L48" s="3"/>
    </row>
    <row r="49" spans="1:12" ht="14.25" customHeight="1" x14ac:dyDescent="0.2">
      <c r="A49" s="3"/>
      <c r="B49" s="26"/>
      <c r="C49" s="27"/>
      <c r="D49" s="27"/>
      <c r="E49" s="27"/>
      <c r="F49" s="27"/>
      <c r="G49" s="3"/>
      <c r="H49" s="3"/>
      <c r="I49" s="3"/>
      <c r="J49" s="3"/>
      <c r="K49" s="3"/>
      <c r="L49" s="3"/>
    </row>
    <row r="50" spans="1:12" ht="14.25" customHeight="1" x14ac:dyDescent="0.2">
      <c r="A50" s="3"/>
      <c r="B50" s="26" t="s">
        <v>34</v>
      </c>
      <c r="C50" s="36">
        <f>C51</f>
        <v>911884.34</v>
      </c>
      <c r="D50" s="27"/>
      <c r="E50" s="27"/>
      <c r="F50" s="27"/>
      <c r="G50" s="3"/>
      <c r="H50" s="3"/>
      <c r="I50" s="3"/>
      <c r="J50" s="3"/>
      <c r="K50" s="3"/>
      <c r="L50" s="3"/>
    </row>
    <row r="51" spans="1:12" ht="14.25" customHeight="1" x14ac:dyDescent="0.2">
      <c r="A51" s="3"/>
      <c r="B51" s="26" t="s">
        <v>35</v>
      </c>
      <c r="C51" s="27">
        <v>911884.34</v>
      </c>
      <c r="D51" s="27"/>
      <c r="E51" s="27"/>
      <c r="F51" s="27"/>
      <c r="G51" s="3"/>
      <c r="H51" s="3"/>
      <c r="I51" s="3"/>
      <c r="J51" s="3"/>
      <c r="K51" s="3"/>
      <c r="L51" s="3"/>
    </row>
    <row r="52" spans="1:12" ht="14.25" customHeight="1" x14ac:dyDescent="0.2">
      <c r="A52" s="3"/>
      <c r="B52" s="26"/>
      <c r="C52" s="27"/>
      <c r="D52" s="27"/>
      <c r="E52" s="27"/>
      <c r="F52" s="27"/>
      <c r="G52" s="3"/>
      <c r="H52" s="3"/>
      <c r="I52" s="3"/>
      <c r="J52" s="3"/>
      <c r="K52" s="3"/>
      <c r="L52" s="3"/>
    </row>
    <row r="53" spans="1:12" ht="14.25" customHeight="1" x14ac:dyDescent="0.2">
      <c r="A53" s="3"/>
      <c r="B53" s="26" t="s">
        <v>36</v>
      </c>
      <c r="C53" s="36">
        <f>C54</f>
        <v>0</v>
      </c>
      <c r="D53" s="27"/>
      <c r="E53" s="27"/>
      <c r="F53" s="27"/>
      <c r="G53" s="3"/>
      <c r="H53" s="3"/>
      <c r="I53" s="3"/>
      <c r="J53" s="3"/>
      <c r="K53" s="3"/>
      <c r="L53" s="3"/>
    </row>
    <row r="54" spans="1:12" ht="14.25" customHeight="1" x14ac:dyDescent="0.2">
      <c r="A54" s="3"/>
      <c r="B54" s="26" t="s">
        <v>37</v>
      </c>
      <c r="C54" s="27">
        <v>0</v>
      </c>
      <c r="D54" s="27"/>
      <c r="E54" s="27"/>
      <c r="F54" s="27"/>
      <c r="G54" s="3"/>
      <c r="H54" s="3"/>
      <c r="I54" s="3"/>
      <c r="J54" s="3"/>
      <c r="K54" s="3"/>
      <c r="L54" s="3"/>
    </row>
    <row r="55" spans="1:12" ht="14.25" customHeight="1" x14ac:dyDescent="0.2">
      <c r="A55" s="3"/>
      <c r="B55" s="26"/>
      <c r="C55" s="27"/>
      <c r="D55" s="27"/>
      <c r="E55" s="27"/>
      <c r="F55" s="27"/>
      <c r="G55" s="3"/>
      <c r="H55" s="3"/>
      <c r="I55" s="3"/>
      <c r="J55" s="3"/>
      <c r="K55" s="3"/>
      <c r="L55" s="3"/>
    </row>
    <row r="56" spans="1:12" ht="14.25" customHeight="1" x14ac:dyDescent="0.2">
      <c r="A56" s="3"/>
      <c r="B56" s="26" t="s">
        <v>38</v>
      </c>
      <c r="C56" s="36">
        <f>SUM(C57:C57)</f>
        <v>191020.43</v>
      </c>
      <c r="D56" s="27"/>
      <c r="E56" s="27"/>
      <c r="F56" s="27"/>
      <c r="G56" s="3"/>
      <c r="H56" s="3"/>
      <c r="I56" s="3"/>
      <c r="J56" s="3"/>
      <c r="K56" s="3"/>
      <c r="L56" s="3"/>
    </row>
    <row r="57" spans="1:12" ht="14.25" customHeight="1" x14ac:dyDescent="0.2">
      <c r="A57" s="3"/>
      <c r="B57" s="26" t="s">
        <v>39</v>
      </c>
      <c r="C57" s="27">
        <v>191020.43</v>
      </c>
      <c r="D57" s="27" t="s">
        <v>15</v>
      </c>
      <c r="E57" s="27"/>
      <c r="F57" s="27"/>
      <c r="G57" s="3"/>
      <c r="H57" s="3"/>
      <c r="I57" s="3"/>
      <c r="J57" s="3"/>
      <c r="K57" s="3"/>
      <c r="L57" s="3"/>
    </row>
    <row r="58" spans="1:12" ht="14.25" customHeight="1" x14ac:dyDescent="0.2">
      <c r="A58" s="3"/>
      <c r="B58" s="28"/>
      <c r="C58" s="29"/>
      <c r="D58" s="29"/>
      <c r="E58" s="29"/>
      <c r="F58" s="29"/>
      <c r="G58" s="3"/>
      <c r="H58" s="3"/>
      <c r="I58" s="3"/>
      <c r="J58" s="3"/>
      <c r="K58" s="3"/>
      <c r="L58" s="3"/>
    </row>
    <row r="59" spans="1:12" ht="14.25" customHeight="1" x14ac:dyDescent="0.2">
      <c r="A59" s="3"/>
      <c r="B59" s="3"/>
      <c r="C59" s="160">
        <f>C42+C47+C56+C53+C50</f>
        <v>1232120.2999999998</v>
      </c>
      <c r="D59" s="159">
        <f>SUM(D41:D58)</f>
        <v>0</v>
      </c>
      <c r="E59" s="159">
        <f>SUM(E41:E58)</f>
        <v>0</v>
      </c>
      <c r="F59" s="159">
        <f>SUM(F41:F58)</f>
        <v>0</v>
      </c>
      <c r="G59" s="3"/>
      <c r="H59" s="3"/>
      <c r="I59" s="3"/>
      <c r="J59" s="3"/>
      <c r="K59" s="3"/>
      <c r="L59" s="3"/>
    </row>
    <row r="60" spans="1:12" ht="14.2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4.2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4.2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4.2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4.25" customHeight="1" x14ac:dyDescent="0.2">
      <c r="A64" s="3"/>
      <c r="B64" s="22" t="s">
        <v>40</v>
      </c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4.25" customHeight="1" x14ac:dyDescent="0.2">
      <c r="A65" s="3"/>
      <c r="B65" s="37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24" customHeight="1" x14ac:dyDescent="0.2">
      <c r="A66" s="3"/>
      <c r="B66" s="158" t="s">
        <v>41</v>
      </c>
      <c r="C66" s="159" t="s">
        <v>9</v>
      </c>
      <c r="D66" s="159" t="s">
        <v>42</v>
      </c>
      <c r="E66" s="3"/>
      <c r="F66" s="3"/>
      <c r="G66" s="3"/>
      <c r="H66" s="3"/>
      <c r="I66" s="3"/>
      <c r="J66" s="3"/>
      <c r="K66" s="3"/>
      <c r="L66" s="3"/>
    </row>
    <row r="67" spans="1:12" ht="14.25" customHeight="1" x14ac:dyDescent="0.2">
      <c r="A67" s="3"/>
      <c r="B67" s="24" t="s">
        <v>43</v>
      </c>
      <c r="C67" s="25"/>
      <c r="D67" s="25">
        <v>0</v>
      </c>
      <c r="E67" s="3"/>
      <c r="F67" s="3"/>
      <c r="G67" s="3"/>
      <c r="H67" s="3"/>
      <c r="I67" s="3"/>
      <c r="J67" s="3"/>
      <c r="K67" s="3"/>
      <c r="L67" s="3"/>
    </row>
    <row r="68" spans="1:12" ht="14.25" customHeight="1" x14ac:dyDescent="0.2">
      <c r="A68" s="3"/>
      <c r="B68" s="26"/>
      <c r="C68" s="27"/>
      <c r="D68" s="27">
        <v>0</v>
      </c>
      <c r="E68" s="3"/>
      <c r="F68" s="3"/>
      <c r="G68" s="3"/>
      <c r="H68" s="3"/>
      <c r="I68" s="3"/>
      <c r="J68" s="3"/>
      <c r="K68" s="3"/>
      <c r="L68" s="3"/>
    </row>
    <row r="69" spans="1:12" ht="14.25" customHeight="1" x14ac:dyDescent="0.2">
      <c r="A69" s="3"/>
      <c r="B69" s="26" t="s">
        <v>44</v>
      </c>
      <c r="C69" s="27"/>
      <c r="D69" s="27"/>
      <c r="E69" s="3"/>
      <c r="F69" s="3"/>
      <c r="G69" s="3"/>
      <c r="H69" s="3"/>
      <c r="I69" s="3"/>
      <c r="J69" s="3"/>
      <c r="K69" s="3"/>
      <c r="L69" s="3"/>
    </row>
    <row r="70" spans="1:12" ht="14.25" customHeight="1" x14ac:dyDescent="0.2">
      <c r="A70" s="3"/>
      <c r="B70" s="28"/>
      <c r="C70" s="29"/>
      <c r="D70" s="29">
        <v>0</v>
      </c>
      <c r="E70" s="3"/>
      <c r="F70" s="3"/>
      <c r="G70" s="3"/>
      <c r="H70" s="3"/>
      <c r="I70" s="3"/>
      <c r="J70" s="3"/>
      <c r="K70" s="3"/>
      <c r="L70" s="3"/>
    </row>
    <row r="71" spans="1:12" ht="14.25" customHeight="1" x14ac:dyDescent="0.2">
      <c r="A71" s="3"/>
      <c r="B71" s="38"/>
      <c r="C71" s="159">
        <f>SUM(C66:C70)</f>
        <v>0</v>
      </c>
      <c r="D71" s="159"/>
      <c r="E71" s="3"/>
      <c r="F71" s="3"/>
      <c r="G71" s="3"/>
      <c r="H71" s="3"/>
      <c r="I71" s="3"/>
      <c r="J71" s="3"/>
      <c r="K71" s="3"/>
      <c r="L71" s="3"/>
    </row>
    <row r="72" spans="1:12" ht="14.25" customHeight="1" x14ac:dyDescent="0.2">
      <c r="A72" s="3"/>
      <c r="B72" s="38"/>
      <c r="C72" s="39"/>
      <c r="D72" s="39"/>
      <c r="E72" s="3"/>
      <c r="F72" s="3"/>
      <c r="G72" s="3"/>
      <c r="H72" s="3"/>
      <c r="I72" s="3"/>
      <c r="J72" s="3"/>
      <c r="K72" s="3"/>
      <c r="L72" s="3"/>
    </row>
    <row r="73" spans="1:12" ht="14.25" customHeight="1" x14ac:dyDescent="0.2">
      <c r="A73" s="3"/>
      <c r="B73" s="38"/>
      <c r="C73" s="39"/>
      <c r="D73" s="39"/>
      <c r="E73" s="3"/>
      <c r="F73" s="3"/>
      <c r="G73" s="3"/>
      <c r="H73" s="3"/>
      <c r="I73" s="3"/>
      <c r="J73" s="3"/>
      <c r="K73" s="3"/>
      <c r="L73" s="3"/>
    </row>
    <row r="74" spans="1:12" ht="9.75" customHeight="1" x14ac:dyDescent="0.2">
      <c r="A74" s="3"/>
      <c r="B74" s="38"/>
      <c r="C74" s="39"/>
      <c r="D74" s="39"/>
      <c r="E74" s="3"/>
      <c r="F74" s="3"/>
      <c r="G74" s="3"/>
      <c r="H74" s="3"/>
      <c r="I74" s="3"/>
      <c r="J74" s="3"/>
      <c r="K74" s="3"/>
      <c r="L74" s="3"/>
    </row>
    <row r="75" spans="1:12" ht="14.25" customHeight="1" x14ac:dyDescent="0.2">
      <c r="A75" s="3"/>
      <c r="B75" s="22" t="s">
        <v>45</v>
      </c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14.25" customHeight="1" x14ac:dyDescent="0.2">
      <c r="A76" s="3"/>
      <c r="B76" s="37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ht="27.75" customHeight="1" x14ac:dyDescent="0.2">
      <c r="A77" s="3"/>
      <c r="B77" s="158" t="s">
        <v>46</v>
      </c>
      <c r="C77" s="159" t="s">
        <v>9</v>
      </c>
      <c r="D77" s="159" t="s">
        <v>10</v>
      </c>
      <c r="E77" s="159" t="s">
        <v>47</v>
      </c>
      <c r="F77" s="162" t="s">
        <v>48</v>
      </c>
      <c r="G77" s="159" t="s">
        <v>49</v>
      </c>
      <c r="H77" s="3"/>
      <c r="I77" s="3"/>
      <c r="J77" s="3"/>
      <c r="K77" s="3"/>
      <c r="L77" s="3"/>
    </row>
    <row r="78" spans="1:12" ht="14.25" customHeight="1" x14ac:dyDescent="0.2">
      <c r="A78" s="3"/>
      <c r="B78" s="24" t="s">
        <v>50</v>
      </c>
      <c r="C78" s="40"/>
      <c r="D78" s="39">
        <v>0</v>
      </c>
      <c r="E78" s="39">
        <v>0</v>
      </c>
      <c r="F78" s="39">
        <v>0</v>
      </c>
      <c r="G78" s="41">
        <v>0</v>
      </c>
      <c r="H78" s="3"/>
      <c r="I78" s="3"/>
      <c r="J78" s="3"/>
      <c r="K78" s="3"/>
      <c r="L78" s="3"/>
    </row>
    <row r="79" spans="1:12" ht="14.25" customHeight="1" x14ac:dyDescent="0.2">
      <c r="A79" s="3"/>
      <c r="B79" s="26"/>
      <c r="C79" s="42"/>
      <c r="D79" s="39">
        <v>0</v>
      </c>
      <c r="E79" s="39">
        <v>0</v>
      </c>
      <c r="F79" s="39">
        <v>0</v>
      </c>
      <c r="G79" s="41">
        <v>0</v>
      </c>
      <c r="H79" s="3"/>
      <c r="I79" s="3"/>
      <c r="J79" s="3"/>
      <c r="K79" s="3"/>
      <c r="L79" s="3"/>
    </row>
    <row r="80" spans="1:12" ht="14.25" customHeight="1" x14ac:dyDescent="0.2">
      <c r="A80" s="3"/>
      <c r="B80" s="26"/>
      <c r="C80" s="42"/>
      <c r="D80" s="39">
        <v>0</v>
      </c>
      <c r="E80" s="39">
        <v>0</v>
      </c>
      <c r="F80" s="39">
        <v>0</v>
      </c>
      <c r="G80" s="41">
        <v>0</v>
      </c>
      <c r="H80" s="3"/>
      <c r="I80" s="3"/>
      <c r="J80" s="3"/>
      <c r="K80" s="3"/>
      <c r="L80" s="3"/>
    </row>
    <row r="81" spans="1:12" ht="14.25" customHeight="1" x14ac:dyDescent="0.2">
      <c r="A81" s="3"/>
      <c r="B81" s="28"/>
      <c r="C81" s="43"/>
      <c r="D81" s="39">
        <v>0</v>
      </c>
      <c r="E81" s="44">
        <v>0</v>
      </c>
      <c r="F81" s="44">
        <v>0</v>
      </c>
      <c r="G81" s="45">
        <v>0</v>
      </c>
      <c r="H81" s="3"/>
      <c r="I81" s="3"/>
      <c r="J81" s="3"/>
      <c r="K81" s="3"/>
      <c r="L81" s="3"/>
    </row>
    <row r="82" spans="1:12" ht="15" customHeight="1" x14ac:dyDescent="0.2">
      <c r="A82" s="3"/>
      <c r="B82" s="38"/>
      <c r="C82" s="159">
        <f>SUM(C77:C81)</f>
        <v>0</v>
      </c>
      <c r="D82" s="163">
        <v>0</v>
      </c>
      <c r="E82" s="164">
        <v>0</v>
      </c>
      <c r="F82" s="164">
        <v>0</v>
      </c>
      <c r="G82" s="165">
        <v>0</v>
      </c>
      <c r="H82" s="3"/>
      <c r="I82" s="3"/>
      <c r="J82" s="3"/>
      <c r="K82" s="3"/>
      <c r="L82" s="3"/>
    </row>
    <row r="83" spans="1:12" x14ac:dyDescent="0.2">
      <c r="A83" s="3"/>
      <c r="B83" s="38"/>
      <c r="C83" s="46"/>
      <c r="D83" s="46"/>
      <c r="E83" s="46"/>
      <c r="F83" s="46"/>
      <c r="G83" s="46"/>
      <c r="H83" s="3"/>
      <c r="I83" s="3"/>
      <c r="J83" s="3"/>
      <c r="K83" s="3"/>
      <c r="L83" s="3"/>
    </row>
    <row r="84" spans="1:12" x14ac:dyDescent="0.2">
      <c r="A84" s="3"/>
      <c r="B84" s="38"/>
      <c r="C84" s="46"/>
      <c r="D84" s="46"/>
      <c r="E84" s="46"/>
      <c r="F84" s="46"/>
      <c r="G84" s="46"/>
      <c r="H84" s="3"/>
      <c r="I84" s="3"/>
      <c r="J84" s="3"/>
      <c r="K84" s="3"/>
      <c r="L84" s="3"/>
    </row>
    <row r="85" spans="1:12" x14ac:dyDescent="0.2">
      <c r="A85" s="3"/>
      <c r="B85" s="38"/>
      <c r="C85" s="46"/>
      <c r="D85" s="46"/>
      <c r="E85" s="46"/>
      <c r="F85" s="46"/>
      <c r="G85" s="46"/>
      <c r="H85" s="3"/>
      <c r="I85" s="3"/>
      <c r="J85" s="3"/>
      <c r="K85" s="3"/>
      <c r="L85" s="3"/>
    </row>
    <row r="86" spans="1:12" x14ac:dyDescent="0.2">
      <c r="A86" s="3"/>
      <c r="B86" s="38"/>
      <c r="C86" s="46"/>
      <c r="D86" s="46"/>
      <c r="E86" s="46"/>
      <c r="F86" s="46"/>
      <c r="G86" s="46"/>
      <c r="H86" s="3"/>
      <c r="I86" s="3"/>
      <c r="J86" s="3"/>
      <c r="K86" s="3"/>
      <c r="L86" s="3"/>
    </row>
    <row r="87" spans="1:12" ht="26.25" customHeight="1" x14ac:dyDescent="0.2">
      <c r="A87" s="3"/>
      <c r="B87" s="158" t="s">
        <v>51</v>
      </c>
      <c r="C87" s="159" t="s">
        <v>9</v>
      </c>
      <c r="D87" s="159" t="s">
        <v>10</v>
      </c>
      <c r="E87" s="159" t="s">
        <v>52</v>
      </c>
      <c r="F87" s="46"/>
      <c r="G87" s="46"/>
      <c r="H87" s="3"/>
      <c r="I87" s="3"/>
      <c r="J87" s="3"/>
      <c r="K87" s="3"/>
      <c r="L87" s="3"/>
    </row>
    <row r="88" spans="1:12" x14ac:dyDescent="0.2">
      <c r="A88" s="3"/>
      <c r="B88" s="24" t="s">
        <v>53</v>
      </c>
      <c r="C88" s="41"/>
      <c r="D88" s="27">
        <v>0</v>
      </c>
      <c r="E88" s="27">
        <v>0</v>
      </c>
      <c r="F88" s="46"/>
      <c r="G88" s="46"/>
      <c r="H88" s="3"/>
      <c r="I88" s="3"/>
      <c r="J88" s="3"/>
      <c r="K88" s="3"/>
      <c r="L88" s="3"/>
    </row>
    <row r="89" spans="1:12" x14ac:dyDescent="0.2">
      <c r="A89" s="3"/>
      <c r="B89" s="28"/>
      <c r="C89" s="41"/>
      <c r="D89" s="27">
        <v>0</v>
      </c>
      <c r="E89" s="27">
        <v>0</v>
      </c>
      <c r="F89" s="46"/>
      <c r="G89" s="46"/>
      <c r="H89" s="3"/>
      <c r="I89" s="3"/>
      <c r="J89" s="3"/>
      <c r="K89" s="3"/>
      <c r="L89" s="3"/>
    </row>
    <row r="90" spans="1:12" ht="16.5" customHeight="1" x14ac:dyDescent="0.2">
      <c r="A90" s="3"/>
      <c r="B90" s="38"/>
      <c r="C90" s="159">
        <f>SUM(C88:C89)</f>
        <v>0</v>
      </c>
      <c r="D90" s="166"/>
      <c r="E90" s="167"/>
      <c r="F90" s="46"/>
      <c r="G90" s="46"/>
      <c r="H90" s="3"/>
      <c r="I90" s="3"/>
      <c r="J90" s="3"/>
      <c r="K90" s="3"/>
      <c r="L90" s="3"/>
    </row>
    <row r="91" spans="1:12" x14ac:dyDescent="0.2">
      <c r="A91" s="3"/>
      <c r="B91" s="38"/>
      <c r="C91" s="46"/>
      <c r="D91" s="46"/>
      <c r="E91" s="46"/>
      <c r="F91" s="46"/>
      <c r="G91" s="46"/>
      <c r="H91" s="3"/>
      <c r="I91" s="3"/>
      <c r="J91" s="3"/>
      <c r="K91" s="3"/>
      <c r="L91" s="3"/>
    </row>
    <row r="92" spans="1:12" x14ac:dyDescent="0.2">
      <c r="A92" s="3"/>
      <c r="B92" s="38"/>
      <c r="C92" s="46"/>
      <c r="D92" s="46"/>
      <c r="E92" s="46"/>
      <c r="F92" s="46"/>
      <c r="G92" s="46"/>
      <c r="H92" s="3"/>
      <c r="I92" s="3"/>
      <c r="J92" s="3"/>
      <c r="K92" s="3"/>
      <c r="L92" s="3"/>
    </row>
    <row r="93" spans="1:12" x14ac:dyDescent="0.2">
      <c r="A93" s="3"/>
      <c r="B93" s="38"/>
      <c r="C93" s="46"/>
      <c r="D93" s="46"/>
      <c r="E93" s="46"/>
      <c r="F93" s="46"/>
      <c r="G93" s="46"/>
      <c r="H93" s="3"/>
      <c r="I93" s="3"/>
      <c r="J93" s="3"/>
      <c r="K93" s="3"/>
      <c r="L93" s="3"/>
    </row>
    <row r="94" spans="1:12" x14ac:dyDescent="0.2">
      <c r="A94" s="3"/>
      <c r="B94" s="38"/>
      <c r="C94" s="46"/>
      <c r="D94" s="46"/>
      <c r="E94" s="46"/>
      <c r="F94" s="46"/>
      <c r="G94" s="46"/>
      <c r="H94" s="3"/>
      <c r="I94" s="3"/>
      <c r="J94" s="3"/>
      <c r="K94" s="3"/>
      <c r="L94" s="3"/>
    </row>
    <row r="95" spans="1:12" x14ac:dyDescent="0.2">
      <c r="A95" s="3"/>
      <c r="B95" s="37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x14ac:dyDescent="0.2">
      <c r="A96" s="3"/>
      <c r="B96" s="22" t="s">
        <v>54</v>
      </c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x14ac:dyDescent="0.2">
      <c r="A98" s="3"/>
      <c r="B98" s="37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ht="24" customHeight="1" x14ac:dyDescent="0.2">
      <c r="A99" s="3"/>
      <c r="B99" s="158" t="s">
        <v>55</v>
      </c>
      <c r="C99" s="159" t="s">
        <v>56</v>
      </c>
      <c r="D99" s="159" t="s">
        <v>57</v>
      </c>
      <c r="E99" s="159" t="s">
        <v>58</v>
      </c>
      <c r="F99" s="159" t="s">
        <v>59</v>
      </c>
      <c r="G99" s="3"/>
      <c r="H99" s="3"/>
      <c r="I99" s="3"/>
      <c r="J99" s="3"/>
      <c r="K99" s="3"/>
      <c r="L99" s="3"/>
    </row>
    <row r="100" spans="1:12" x14ac:dyDescent="0.2">
      <c r="A100" s="3"/>
      <c r="B100" s="24" t="s">
        <v>60</v>
      </c>
      <c r="C100" s="47">
        <v>121743344.61</v>
      </c>
      <c r="D100" s="47">
        <v>125114426.67</v>
      </c>
      <c r="E100" s="47">
        <v>3371082.06</v>
      </c>
      <c r="F100" s="48">
        <v>0</v>
      </c>
      <c r="G100" s="3"/>
      <c r="H100" s="3"/>
      <c r="I100" s="3"/>
      <c r="J100" s="3"/>
      <c r="K100" s="3"/>
      <c r="L100" s="3"/>
    </row>
    <row r="101" spans="1:12" x14ac:dyDescent="0.2">
      <c r="A101" s="3"/>
      <c r="B101" s="49" t="s">
        <v>61</v>
      </c>
      <c r="C101" s="50">
        <v>38941600</v>
      </c>
      <c r="D101" s="50">
        <v>38941600</v>
      </c>
      <c r="E101" s="50">
        <v>0</v>
      </c>
      <c r="F101" s="41"/>
      <c r="G101" s="3"/>
      <c r="H101" s="3"/>
      <c r="I101" s="3"/>
      <c r="J101" s="3"/>
      <c r="K101" s="3"/>
      <c r="L101" s="3"/>
    </row>
    <row r="102" spans="1:12" x14ac:dyDescent="0.2">
      <c r="A102" s="3"/>
      <c r="B102" s="49" t="s">
        <v>62</v>
      </c>
      <c r="C102" s="50">
        <v>31223171.899999999</v>
      </c>
      <c r="D102" s="50">
        <v>31223171.899999999</v>
      </c>
      <c r="E102" s="50">
        <v>0</v>
      </c>
      <c r="F102" s="41"/>
      <c r="G102" s="3"/>
      <c r="H102" s="3"/>
      <c r="I102" s="3"/>
      <c r="J102" s="3"/>
      <c r="K102" s="3"/>
      <c r="L102" s="3"/>
    </row>
    <row r="103" spans="1:12" x14ac:dyDescent="0.2">
      <c r="A103" s="3"/>
      <c r="B103" s="49" t="s">
        <v>63</v>
      </c>
      <c r="C103" s="50">
        <v>46286425.810000002</v>
      </c>
      <c r="D103" s="50">
        <v>46286425.810000002</v>
      </c>
      <c r="E103" s="50">
        <v>0</v>
      </c>
      <c r="F103" s="41"/>
      <c r="G103" s="3"/>
      <c r="H103" s="3"/>
      <c r="I103" s="3"/>
      <c r="J103" s="3"/>
      <c r="K103" s="3"/>
      <c r="L103" s="3"/>
    </row>
    <row r="104" spans="1:12" x14ac:dyDescent="0.2">
      <c r="A104" s="3"/>
      <c r="B104" s="49" t="s">
        <v>64</v>
      </c>
      <c r="C104" s="50">
        <v>494020</v>
      </c>
      <c r="D104" s="50">
        <v>494020</v>
      </c>
      <c r="E104" s="50">
        <v>0</v>
      </c>
      <c r="F104" s="41"/>
      <c r="G104" s="3"/>
      <c r="H104" s="3"/>
      <c r="I104" s="3"/>
      <c r="J104" s="3"/>
      <c r="K104" s="3"/>
      <c r="L104" s="3"/>
    </row>
    <row r="105" spans="1:12" x14ac:dyDescent="0.2">
      <c r="A105" s="3"/>
      <c r="B105" s="49" t="s">
        <v>65</v>
      </c>
      <c r="C105" s="50">
        <v>4798126.9000000004</v>
      </c>
      <c r="D105" s="50">
        <v>8169208.96</v>
      </c>
      <c r="E105" s="50">
        <v>3371082.06</v>
      </c>
      <c r="F105" s="41"/>
      <c r="G105" s="3"/>
      <c r="H105" s="3"/>
      <c r="I105" s="3"/>
      <c r="J105" s="3"/>
      <c r="K105" s="3"/>
      <c r="L105" s="3"/>
    </row>
    <row r="106" spans="1:12" x14ac:dyDescent="0.2">
      <c r="A106" s="3"/>
      <c r="B106" s="26"/>
      <c r="C106" s="36"/>
      <c r="D106" s="36"/>
      <c r="E106" s="27"/>
      <c r="F106" s="41"/>
      <c r="G106" s="3"/>
      <c r="H106" s="3"/>
      <c r="I106" s="3"/>
      <c r="J106" s="3"/>
      <c r="K106" s="3"/>
      <c r="L106" s="3"/>
    </row>
    <row r="107" spans="1:12" x14ac:dyDescent="0.2">
      <c r="A107" s="3"/>
      <c r="B107" s="26" t="s">
        <v>66</v>
      </c>
      <c r="C107" s="47">
        <v>33097008.210000001</v>
      </c>
      <c r="D107" s="47">
        <v>34600035.880000003</v>
      </c>
      <c r="E107" s="47">
        <v>1503027.67</v>
      </c>
      <c r="F107" s="41">
        <v>0</v>
      </c>
      <c r="G107" s="3"/>
      <c r="H107" s="3"/>
      <c r="I107" s="3"/>
      <c r="J107" s="3"/>
      <c r="K107" s="3"/>
      <c r="L107" s="3"/>
    </row>
    <row r="108" spans="1:12" x14ac:dyDescent="0.2">
      <c r="A108" s="3"/>
      <c r="B108" s="49" t="s">
        <v>67</v>
      </c>
      <c r="C108" s="50">
        <v>361142.76</v>
      </c>
      <c r="D108" s="50">
        <v>652313.68000000005</v>
      </c>
      <c r="E108" s="50">
        <v>291170.92</v>
      </c>
      <c r="F108" s="41"/>
      <c r="G108" s="3"/>
      <c r="H108" s="3"/>
      <c r="I108" s="3"/>
      <c r="J108" s="3"/>
      <c r="K108" s="3"/>
      <c r="L108" s="3"/>
    </row>
    <row r="109" spans="1:12" x14ac:dyDescent="0.2">
      <c r="A109" s="3"/>
      <c r="B109" s="49" t="s">
        <v>68</v>
      </c>
      <c r="C109" s="50">
        <v>4161895.46</v>
      </c>
      <c r="D109" s="50">
        <v>4161895.46</v>
      </c>
      <c r="E109" s="50">
        <v>0</v>
      </c>
      <c r="F109" s="41"/>
      <c r="G109" s="3"/>
      <c r="H109" s="3"/>
      <c r="I109" s="3"/>
      <c r="J109" s="3"/>
      <c r="K109" s="3"/>
      <c r="L109" s="3"/>
    </row>
    <row r="110" spans="1:12" x14ac:dyDescent="0.2">
      <c r="A110" s="3"/>
      <c r="B110" s="51" t="s">
        <v>69</v>
      </c>
      <c r="C110" s="50">
        <v>46406.96</v>
      </c>
      <c r="D110" s="50">
        <v>46406.96</v>
      </c>
      <c r="E110" s="50">
        <v>0</v>
      </c>
      <c r="F110" s="41"/>
      <c r="G110" s="3"/>
      <c r="H110" s="3"/>
      <c r="I110" s="3"/>
      <c r="J110" s="3"/>
      <c r="K110" s="3"/>
      <c r="L110" s="3"/>
    </row>
    <row r="111" spans="1:12" x14ac:dyDescent="0.2">
      <c r="A111" s="3"/>
      <c r="B111" s="49" t="s">
        <v>70</v>
      </c>
      <c r="C111" s="50">
        <v>5359575.68</v>
      </c>
      <c r="D111" s="50">
        <v>6334647.6799999997</v>
      </c>
      <c r="E111" s="50">
        <v>975072</v>
      </c>
      <c r="F111" s="41"/>
      <c r="G111" s="3"/>
      <c r="H111" s="3"/>
      <c r="I111" s="3"/>
      <c r="J111" s="3"/>
      <c r="K111" s="3"/>
      <c r="L111" s="3"/>
    </row>
    <row r="112" spans="1:12" x14ac:dyDescent="0.2">
      <c r="A112" s="3"/>
      <c r="B112" s="49" t="s">
        <v>71</v>
      </c>
      <c r="C112" s="50">
        <v>7267778.3799999999</v>
      </c>
      <c r="D112" s="50">
        <v>7267778.3799999999</v>
      </c>
      <c r="E112" s="50">
        <v>0</v>
      </c>
      <c r="F112" s="41"/>
      <c r="G112" s="3"/>
      <c r="H112" s="3"/>
      <c r="I112" s="3"/>
      <c r="J112" s="3"/>
      <c r="K112" s="3"/>
      <c r="L112" s="3"/>
    </row>
    <row r="113" spans="1:12" x14ac:dyDescent="0.2">
      <c r="A113" s="3"/>
      <c r="B113" s="49" t="s">
        <v>72</v>
      </c>
      <c r="C113" s="50">
        <v>196462.49</v>
      </c>
      <c r="D113" s="50">
        <v>204682.46</v>
      </c>
      <c r="E113" s="50">
        <v>8219.9699999999993</v>
      </c>
      <c r="F113" s="41"/>
      <c r="G113" s="3"/>
      <c r="H113" s="3"/>
      <c r="I113" s="3"/>
      <c r="J113" s="3"/>
      <c r="K113" s="3"/>
      <c r="L113" s="3"/>
    </row>
    <row r="114" spans="1:12" x14ac:dyDescent="0.2">
      <c r="A114" s="3"/>
      <c r="B114" s="49" t="s">
        <v>73</v>
      </c>
      <c r="C114" s="50">
        <v>396982.4</v>
      </c>
      <c r="D114" s="50">
        <v>396982.4</v>
      </c>
      <c r="E114" s="50">
        <v>0</v>
      </c>
      <c r="F114" s="41"/>
      <c r="G114" s="3"/>
      <c r="H114" s="3"/>
      <c r="I114" s="3"/>
      <c r="J114" s="3"/>
      <c r="K114" s="3"/>
      <c r="L114" s="3"/>
    </row>
    <row r="115" spans="1:12" x14ac:dyDescent="0.2">
      <c r="A115" s="3"/>
      <c r="B115" s="49" t="s">
        <v>74</v>
      </c>
      <c r="C115" s="50">
        <v>346397.34</v>
      </c>
      <c r="D115" s="50">
        <v>422225.33</v>
      </c>
      <c r="E115" s="50">
        <v>75827.990000000005</v>
      </c>
      <c r="F115" s="41"/>
      <c r="G115" s="3"/>
      <c r="H115" s="3"/>
      <c r="I115" s="3"/>
      <c r="J115" s="3"/>
      <c r="K115" s="3"/>
      <c r="L115" s="3"/>
    </row>
    <row r="116" spans="1:12" x14ac:dyDescent="0.2">
      <c r="A116" s="3"/>
      <c r="B116" s="49" t="s">
        <v>75</v>
      </c>
      <c r="C116" s="50">
        <v>19507.72</v>
      </c>
      <c r="D116" s="50">
        <v>19507.72</v>
      </c>
      <c r="E116" s="50">
        <v>0</v>
      </c>
      <c r="F116" s="41"/>
      <c r="G116" s="3"/>
      <c r="H116" s="3"/>
      <c r="I116" s="3"/>
      <c r="J116" s="3"/>
      <c r="K116" s="3"/>
      <c r="L116" s="3"/>
    </row>
    <row r="117" spans="1:12" x14ac:dyDescent="0.2">
      <c r="A117" s="3"/>
      <c r="B117" s="49" t="s">
        <v>76</v>
      </c>
      <c r="C117" s="50">
        <v>68600</v>
      </c>
      <c r="D117" s="50">
        <v>93989</v>
      </c>
      <c r="E117" s="50">
        <v>25389</v>
      </c>
      <c r="F117" s="41"/>
      <c r="G117" s="3"/>
      <c r="H117" s="3"/>
      <c r="I117" s="3"/>
      <c r="J117" s="3"/>
      <c r="K117" s="3"/>
      <c r="L117" s="3"/>
    </row>
    <row r="118" spans="1:12" x14ac:dyDescent="0.2">
      <c r="A118" s="3"/>
      <c r="B118" s="49" t="s">
        <v>77</v>
      </c>
      <c r="C118" s="50">
        <v>1681917.09</v>
      </c>
      <c r="D118" s="50">
        <v>1681917.09</v>
      </c>
      <c r="E118" s="50">
        <v>0</v>
      </c>
      <c r="F118" s="41"/>
      <c r="G118" s="3"/>
      <c r="H118" s="3"/>
      <c r="I118" s="3"/>
      <c r="J118" s="3"/>
      <c r="K118" s="3"/>
      <c r="L118" s="3"/>
    </row>
    <row r="119" spans="1:12" x14ac:dyDescent="0.2">
      <c r="A119" s="3"/>
      <c r="B119" s="49" t="s">
        <v>78</v>
      </c>
      <c r="C119" s="50">
        <v>1368543.66</v>
      </c>
      <c r="D119" s="50">
        <v>1368543.66</v>
      </c>
      <c r="E119" s="50">
        <v>0</v>
      </c>
      <c r="F119" s="41"/>
      <c r="G119" s="3"/>
      <c r="H119" s="3"/>
      <c r="I119" s="3"/>
      <c r="J119" s="3"/>
      <c r="K119" s="3"/>
      <c r="L119" s="3"/>
    </row>
    <row r="120" spans="1:12" x14ac:dyDescent="0.2">
      <c r="A120" s="3"/>
      <c r="B120" s="49" t="s">
        <v>79</v>
      </c>
      <c r="C120" s="50">
        <v>330729.73</v>
      </c>
      <c r="D120" s="50">
        <v>390562.53</v>
      </c>
      <c r="E120" s="50">
        <v>59832.800000000003</v>
      </c>
      <c r="F120" s="41"/>
      <c r="G120" s="3"/>
      <c r="H120" s="3"/>
      <c r="I120" s="3"/>
      <c r="J120" s="3"/>
      <c r="K120" s="3"/>
      <c r="L120" s="3"/>
    </row>
    <row r="121" spans="1:12" x14ac:dyDescent="0.2">
      <c r="A121" s="3"/>
      <c r="B121" s="49" t="s">
        <v>80</v>
      </c>
      <c r="C121" s="50">
        <v>311521.11</v>
      </c>
      <c r="D121" s="50">
        <v>311521.11</v>
      </c>
      <c r="E121" s="50">
        <v>0</v>
      </c>
      <c r="F121" s="41"/>
      <c r="G121" s="3"/>
      <c r="H121" s="3"/>
      <c r="I121" s="3"/>
      <c r="J121" s="3"/>
      <c r="K121" s="3"/>
      <c r="L121" s="3"/>
    </row>
    <row r="122" spans="1:12" x14ac:dyDescent="0.2">
      <c r="A122" s="3"/>
      <c r="B122" s="49" t="s">
        <v>81</v>
      </c>
      <c r="C122" s="50">
        <v>462369.1</v>
      </c>
      <c r="D122" s="50">
        <v>462369.1</v>
      </c>
      <c r="E122" s="50">
        <v>0</v>
      </c>
      <c r="F122" s="41"/>
      <c r="G122" s="3"/>
      <c r="H122" s="3"/>
      <c r="I122" s="3"/>
      <c r="J122" s="3"/>
      <c r="K122" s="3"/>
      <c r="L122" s="3"/>
    </row>
    <row r="123" spans="1:12" x14ac:dyDescent="0.2">
      <c r="A123" s="3"/>
      <c r="B123" s="49" t="s">
        <v>82</v>
      </c>
      <c r="C123" s="50">
        <v>32102.25</v>
      </c>
      <c r="D123" s="50">
        <v>32102.25</v>
      </c>
      <c r="E123" s="50">
        <v>0</v>
      </c>
      <c r="F123" s="41"/>
      <c r="G123" s="3"/>
      <c r="H123" s="3"/>
      <c r="I123" s="3"/>
      <c r="J123" s="3"/>
      <c r="K123" s="3"/>
      <c r="L123" s="3"/>
    </row>
    <row r="124" spans="1:12" x14ac:dyDescent="0.2">
      <c r="A124" s="3"/>
      <c r="B124" s="49" t="s">
        <v>83</v>
      </c>
      <c r="C124" s="50">
        <v>3830219.28</v>
      </c>
      <c r="D124" s="50">
        <v>3980893.28</v>
      </c>
      <c r="E124" s="50">
        <v>150674</v>
      </c>
      <c r="F124" s="41"/>
      <c r="G124" s="3"/>
      <c r="H124" s="3"/>
      <c r="I124" s="3"/>
      <c r="J124" s="3"/>
      <c r="K124" s="3"/>
      <c r="L124" s="3"/>
    </row>
    <row r="125" spans="1:12" x14ac:dyDescent="0.2">
      <c r="A125" s="3"/>
      <c r="B125" s="49" t="s">
        <v>84</v>
      </c>
      <c r="C125" s="50">
        <v>1233602</v>
      </c>
      <c r="D125" s="50">
        <v>1088452</v>
      </c>
      <c r="E125" s="50">
        <v>-145150</v>
      </c>
      <c r="F125" s="41"/>
      <c r="G125" s="3"/>
      <c r="H125" s="3"/>
      <c r="I125" s="3"/>
      <c r="J125" s="3"/>
      <c r="K125" s="3"/>
      <c r="L125" s="3"/>
    </row>
    <row r="126" spans="1:12" x14ac:dyDescent="0.2">
      <c r="A126" s="3"/>
      <c r="B126" s="49" t="s">
        <v>85</v>
      </c>
      <c r="C126" s="50">
        <v>15927.3</v>
      </c>
      <c r="D126" s="50">
        <v>15927.3</v>
      </c>
      <c r="E126" s="50">
        <v>0</v>
      </c>
      <c r="F126" s="41"/>
      <c r="G126" s="3"/>
      <c r="H126" s="3"/>
      <c r="I126" s="3"/>
      <c r="J126" s="3"/>
      <c r="K126" s="3"/>
      <c r="L126" s="3"/>
    </row>
    <row r="127" spans="1:12" x14ac:dyDescent="0.2">
      <c r="A127" s="3"/>
      <c r="B127" s="49" t="s">
        <v>86</v>
      </c>
      <c r="C127" s="50">
        <v>272922.08</v>
      </c>
      <c r="D127" s="50">
        <v>272922.08</v>
      </c>
      <c r="E127" s="50">
        <v>0</v>
      </c>
      <c r="F127" s="41"/>
      <c r="G127" s="3"/>
      <c r="H127" s="3"/>
      <c r="I127" s="3"/>
      <c r="J127" s="3"/>
      <c r="K127" s="3"/>
      <c r="L127" s="3"/>
    </row>
    <row r="128" spans="1:12" x14ac:dyDescent="0.2">
      <c r="A128" s="3"/>
      <c r="B128" s="49" t="s">
        <v>87</v>
      </c>
      <c r="C128" s="50">
        <v>2300825.4</v>
      </c>
      <c r="D128" s="50">
        <v>2300825.4</v>
      </c>
      <c r="E128" s="50">
        <v>0</v>
      </c>
      <c r="F128" s="41"/>
      <c r="G128" s="3"/>
      <c r="H128" s="3"/>
      <c r="I128" s="3"/>
      <c r="J128" s="3"/>
      <c r="K128" s="3"/>
      <c r="L128" s="3"/>
    </row>
    <row r="129" spans="1:12" x14ac:dyDescent="0.2">
      <c r="A129" s="3"/>
      <c r="B129" s="49" t="s">
        <v>88</v>
      </c>
      <c r="C129" s="50">
        <v>42794.1</v>
      </c>
      <c r="D129" s="50">
        <v>42794.1</v>
      </c>
      <c r="E129" s="50">
        <v>0</v>
      </c>
      <c r="F129" s="41"/>
      <c r="G129" s="3"/>
      <c r="H129" s="3"/>
      <c r="I129" s="3"/>
      <c r="J129" s="3"/>
      <c r="K129" s="3"/>
      <c r="L129" s="3"/>
    </row>
    <row r="130" spans="1:12" x14ac:dyDescent="0.2">
      <c r="A130" s="3"/>
      <c r="B130" s="49" t="s">
        <v>89</v>
      </c>
      <c r="C130" s="50">
        <v>220000</v>
      </c>
      <c r="D130" s="50">
        <v>220000</v>
      </c>
      <c r="E130" s="50">
        <v>0</v>
      </c>
      <c r="F130" s="41"/>
      <c r="G130" s="3"/>
      <c r="H130" s="3"/>
      <c r="I130" s="3"/>
      <c r="J130" s="3"/>
      <c r="K130" s="3"/>
      <c r="L130" s="3"/>
    </row>
    <row r="131" spans="1:12" x14ac:dyDescent="0.2">
      <c r="A131" s="3"/>
      <c r="B131" s="49" t="s">
        <v>90</v>
      </c>
      <c r="C131" s="50">
        <v>512130.11</v>
      </c>
      <c r="D131" s="50">
        <v>512130.11</v>
      </c>
      <c r="E131" s="50">
        <v>0</v>
      </c>
      <c r="F131" s="41"/>
      <c r="G131" s="3"/>
      <c r="H131" s="3"/>
      <c r="I131" s="3"/>
      <c r="J131" s="3"/>
      <c r="K131" s="3"/>
      <c r="L131" s="3"/>
    </row>
    <row r="132" spans="1:12" x14ac:dyDescent="0.2">
      <c r="A132" s="3"/>
      <c r="B132" s="51" t="s">
        <v>91</v>
      </c>
      <c r="C132" s="50">
        <v>75649.460000000006</v>
      </c>
      <c r="D132" s="50">
        <v>126649.45</v>
      </c>
      <c r="E132" s="50">
        <v>50999.99</v>
      </c>
      <c r="F132" s="41"/>
      <c r="G132" s="3"/>
      <c r="H132" s="3"/>
      <c r="I132" s="3"/>
      <c r="J132" s="3"/>
      <c r="K132" s="3"/>
      <c r="L132" s="3"/>
    </row>
    <row r="133" spans="1:12" x14ac:dyDescent="0.2">
      <c r="A133" s="3"/>
      <c r="B133" s="49" t="s">
        <v>92</v>
      </c>
      <c r="C133" s="50">
        <v>888056.8</v>
      </c>
      <c r="D133" s="50">
        <v>888056.8</v>
      </c>
      <c r="E133" s="50">
        <v>0</v>
      </c>
      <c r="F133" s="41"/>
      <c r="G133" s="3"/>
      <c r="H133" s="3"/>
      <c r="I133" s="3"/>
      <c r="J133" s="3"/>
      <c r="K133" s="3"/>
      <c r="L133" s="3"/>
    </row>
    <row r="134" spans="1:12" x14ac:dyDescent="0.2">
      <c r="A134" s="3"/>
      <c r="B134" s="49" t="s">
        <v>93</v>
      </c>
      <c r="C134" s="50">
        <v>978137.35</v>
      </c>
      <c r="D134" s="50">
        <v>989128.35</v>
      </c>
      <c r="E134" s="50">
        <v>10991</v>
      </c>
      <c r="F134" s="41"/>
      <c r="G134" s="3"/>
      <c r="H134" s="3"/>
      <c r="I134" s="3"/>
      <c r="J134" s="3"/>
      <c r="K134" s="3"/>
      <c r="L134" s="3"/>
    </row>
    <row r="135" spans="1:12" x14ac:dyDescent="0.2">
      <c r="A135" s="3"/>
      <c r="B135" s="49" t="s">
        <v>94</v>
      </c>
      <c r="C135" s="50">
        <v>120654.2</v>
      </c>
      <c r="D135" s="50">
        <v>120654.2</v>
      </c>
      <c r="E135" s="50">
        <v>0</v>
      </c>
      <c r="F135" s="41"/>
      <c r="G135" s="3"/>
      <c r="H135" s="3"/>
      <c r="I135" s="3"/>
      <c r="J135" s="3"/>
      <c r="K135" s="3"/>
      <c r="L135" s="3"/>
    </row>
    <row r="136" spans="1:12" x14ac:dyDescent="0.2">
      <c r="A136" s="3"/>
      <c r="B136" s="49" t="s">
        <v>95</v>
      </c>
      <c r="C136" s="50">
        <v>150210</v>
      </c>
      <c r="D136" s="50">
        <v>150210</v>
      </c>
      <c r="E136" s="50">
        <v>0</v>
      </c>
      <c r="F136" s="41"/>
      <c r="G136" s="3"/>
      <c r="H136" s="3"/>
      <c r="I136" s="3"/>
      <c r="J136" s="3"/>
      <c r="K136" s="3"/>
      <c r="L136" s="3"/>
    </row>
    <row r="137" spans="1:12" x14ac:dyDescent="0.2">
      <c r="A137" s="3"/>
      <c r="B137" s="49" t="s">
        <v>96</v>
      </c>
      <c r="C137" s="50">
        <v>43948</v>
      </c>
      <c r="D137" s="50">
        <v>43948</v>
      </c>
      <c r="E137" s="50">
        <v>0</v>
      </c>
      <c r="F137" s="41"/>
      <c r="G137" s="3"/>
      <c r="H137" s="3"/>
      <c r="I137" s="3"/>
      <c r="J137" s="3"/>
      <c r="K137" s="3"/>
      <c r="L137" s="3"/>
    </row>
    <row r="138" spans="1:12" x14ac:dyDescent="0.2">
      <c r="A138" s="3"/>
      <c r="B138" s="26"/>
      <c r="C138" s="27"/>
      <c r="D138" s="27"/>
      <c r="E138" s="27"/>
      <c r="F138" s="41">
        <v>0</v>
      </c>
      <c r="G138" s="3"/>
      <c r="H138" s="3"/>
      <c r="I138" s="3"/>
      <c r="J138" s="3"/>
      <c r="K138" s="3"/>
      <c r="L138" s="3"/>
    </row>
    <row r="139" spans="1:12" x14ac:dyDescent="0.2">
      <c r="A139" s="3"/>
      <c r="B139" s="26" t="s">
        <v>97</v>
      </c>
      <c r="C139" s="47">
        <v>-24835633.940000001</v>
      </c>
      <c r="D139" s="47">
        <v>-24665462.93</v>
      </c>
      <c r="E139" s="47">
        <v>170171.01</v>
      </c>
      <c r="F139" s="41">
        <v>0</v>
      </c>
      <c r="G139" s="3"/>
      <c r="H139" s="3"/>
      <c r="I139" s="3"/>
      <c r="J139" s="3"/>
      <c r="K139" s="3"/>
      <c r="L139" s="3"/>
    </row>
    <row r="140" spans="1:12" x14ac:dyDescent="0.2">
      <c r="A140" s="3"/>
      <c r="B140" s="49" t="s">
        <v>98</v>
      </c>
      <c r="C140" s="50">
        <v>-3953223.74</v>
      </c>
      <c r="D140" s="50">
        <v>-3953223.74</v>
      </c>
      <c r="E140" s="50">
        <v>0</v>
      </c>
      <c r="F140" s="41"/>
      <c r="G140" s="3"/>
      <c r="H140" s="3"/>
      <c r="I140" s="3"/>
      <c r="J140" s="3"/>
      <c r="K140" s="3"/>
      <c r="L140" s="3"/>
    </row>
    <row r="141" spans="1:12" x14ac:dyDescent="0.2">
      <c r="A141" s="3"/>
      <c r="B141" s="51" t="s">
        <v>99</v>
      </c>
      <c r="C141" s="50">
        <v>-3699.04</v>
      </c>
      <c r="D141" s="50">
        <v>-3699.04</v>
      </c>
      <c r="E141" s="50">
        <v>0</v>
      </c>
      <c r="F141" s="41"/>
      <c r="G141" s="3"/>
      <c r="H141" s="3"/>
      <c r="I141" s="3"/>
      <c r="J141" s="3"/>
      <c r="K141" s="3"/>
      <c r="L141" s="3"/>
    </row>
    <row r="142" spans="1:12" x14ac:dyDescent="0.2">
      <c r="A142" s="3"/>
      <c r="B142" s="49" t="s">
        <v>100</v>
      </c>
      <c r="C142" s="50">
        <v>-32287.31</v>
      </c>
      <c r="D142" s="50">
        <v>-32287.31</v>
      </c>
      <c r="E142" s="50">
        <v>0</v>
      </c>
      <c r="F142" s="41"/>
      <c r="G142" s="3"/>
      <c r="H142" s="3"/>
      <c r="I142" s="3"/>
      <c r="J142" s="3"/>
      <c r="K142" s="3"/>
      <c r="L142" s="3"/>
    </row>
    <row r="143" spans="1:12" x14ac:dyDescent="0.2">
      <c r="A143" s="3"/>
      <c r="B143" s="49" t="s">
        <v>101</v>
      </c>
      <c r="C143" s="50">
        <v>-10302360.25</v>
      </c>
      <c r="D143" s="50">
        <v>-10302360.25</v>
      </c>
      <c r="E143" s="50">
        <v>0</v>
      </c>
      <c r="F143" s="41"/>
      <c r="G143" s="3"/>
      <c r="H143" s="3"/>
      <c r="I143" s="3"/>
      <c r="J143" s="3"/>
      <c r="K143" s="3"/>
      <c r="L143" s="3"/>
    </row>
    <row r="144" spans="1:12" x14ac:dyDescent="0.2">
      <c r="A144" s="3"/>
      <c r="B144" s="49" t="s">
        <v>102</v>
      </c>
      <c r="C144" s="50">
        <v>-371829.65</v>
      </c>
      <c r="D144" s="50">
        <v>-371829.65</v>
      </c>
      <c r="E144" s="50">
        <v>0</v>
      </c>
      <c r="F144" s="41"/>
      <c r="G144" s="3"/>
      <c r="H144" s="3"/>
      <c r="I144" s="3"/>
      <c r="J144" s="3"/>
      <c r="K144" s="3"/>
      <c r="L144" s="3"/>
    </row>
    <row r="145" spans="1:12" x14ac:dyDescent="0.2">
      <c r="A145" s="3"/>
      <c r="B145" s="49" t="s">
        <v>103</v>
      </c>
      <c r="C145" s="50">
        <v>-94415.03</v>
      </c>
      <c r="D145" s="50">
        <v>-94415.03</v>
      </c>
      <c r="E145" s="50">
        <v>0</v>
      </c>
      <c r="F145" s="41"/>
      <c r="G145" s="3"/>
      <c r="H145" s="3"/>
      <c r="I145" s="3"/>
      <c r="J145" s="3"/>
      <c r="K145" s="3"/>
      <c r="L145" s="3"/>
    </row>
    <row r="146" spans="1:12" x14ac:dyDescent="0.2">
      <c r="A146" s="3"/>
      <c r="B146" s="49" t="s">
        <v>104</v>
      </c>
      <c r="C146" s="50">
        <v>-10404.08</v>
      </c>
      <c r="D146" s="50">
        <v>-10404.08</v>
      </c>
      <c r="E146" s="50">
        <v>0</v>
      </c>
      <c r="F146" s="41"/>
      <c r="G146" s="3"/>
      <c r="H146" s="3"/>
      <c r="I146" s="3"/>
      <c r="J146" s="3"/>
      <c r="K146" s="3"/>
      <c r="L146" s="3"/>
    </row>
    <row r="147" spans="1:12" x14ac:dyDescent="0.2">
      <c r="A147" s="3"/>
      <c r="B147" s="49" t="s">
        <v>105</v>
      </c>
      <c r="C147" s="50">
        <v>-17744.990000000002</v>
      </c>
      <c r="D147" s="50">
        <v>-17744.990000000002</v>
      </c>
      <c r="E147" s="50">
        <v>0</v>
      </c>
      <c r="F147" s="41"/>
      <c r="G147" s="3"/>
      <c r="H147" s="3"/>
      <c r="I147" s="3"/>
      <c r="J147" s="3"/>
      <c r="K147" s="3"/>
      <c r="L147" s="3"/>
    </row>
    <row r="148" spans="1:12" x14ac:dyDescent="0.2">
      <c r="A148" s="3"/>
      <c r="B148" s="49" t="s">
        <v>106</v>
      </c>
      <c r="C148" s="50">
        <v>-1941068.33</v>
      </c>
      <c r="D148" s="50">
        <v>-1941068.33</v>
      </c>
      <c r="E148" s="50">
        <v>0</v>
      </c>
      <c r="F148" s="41"/>
      <c r="G148" s="3"/>
      <c r="H148" s="3"/>
      <c r="I148" s="3"/>
      <c r="J148" s="3"/>
      <c r="K148" s="3"/>
      <c r="L148" s="3"/>
    </row>
    <row r="149" spans="1:12" x14ac:dyDescent="0.2">
      <c r="A149" s="3"/>
      <c r="B149" s="49" t="s">
        <v>107</v>
      </c>
      <c r="C149" s="50">
        <v>-378286.01</v>
      </c>
      <c r="D149" s="50">
        <v>-378286.01</v>
      </c>
      <c r="E149" s="50">
        <v>0</v>
      </c>
      <c r="F149" s="41"/>
      <c r="G149" s="3"/>
      <c r="H149" s="3"/>
      <c r="I149" s="3"/>
      <c r="J149" s="3"/>
      <c r="K149" s="3"/>
      <c r="L149" s="3"/>
    </row>
    <row r="150" spans="1:12" x14ac:dyDescent="0.2">
      <c r="A150" s="3"/>
      <c r="B150" s="49" t="s">
        <v>108</v>
      </c>
      <c r="C150" s="50">
        <v>-465223.88</v>
      </c>
      <c r="D150" s="50">
        <v>-465223.88</v>
      </c>
      <c r="E150" s="50">
        <v>0</v>
      </c>
      <c r="F150" s="41"/>
      <c r="G150" s="3"/>
      <c r="H150" s="3"/>
      <c r="I150" s="3"/>
      <c r="J150" s="3"/>
      <c r="K150" s="3"/>
      <c r="L150" s="3"/>
    </row>
    <row r="151" spans="1:12" x14ac:dyDescent="0.2">
      <c r="A151" s="3"/>
      <c r="B151" s="49" t="s">
        <v>109</v>
      </c>
      <c r="C151" s="50">
        <v>-2805131.6</v>
      </c>
      <c r="D151" s="50">
        <v>-2634960.59</v>
      </c>
      <c r="E151" s="50">
        <v>170171.01</v>
      </c>
      <c r="F151" s="41"/>
      <c r="G151" s="3"/>
      <c r="H151" s="3"/>
      <c r="I151" s="3"/>
      <c r="J151" s="3"/>
      <c r="K151" s="3"/>
      <c r="L151" s="3"/>
    </row>
    <row r="152" spans="1:12" x14ac:dyDescent="0.2">
      <c r="A152" s="3"/>
      <c r="B152" s="49" t="s">
        <v>110</v>
      </c>
      <c r="C152" s="50">
        <v>-1327.28</v>
      </c>
      <c r="D152" s="50">
        <v>-1327.28</v>
      </c>
      <c r="E152" s="50">
        <v>0</v>
      </c>
      <c r="F152" s="41"/>
      <c r="G152" s="3"/>
      <c r="H152" s="3"/>
      <c r="I152" s="3"/>
      <c r="J152" s="3"/>
      <c r="K152" s="3"/>
      <c r="L152" s="3"/>
    </row>
    <row r="153" spans="1:12" x14ac:dyDescent="0.2">
      <c r="A153" s="3"/>
      <c r="B153" s="49" t="s">
        <v>111</v>
      </c>
      <c r="C153" s="50">
        <v>-2386756.79</v>
      </c>
      <c r="D153" s="50">
        <v>-2386756.79</v>
      </c>
      <c r="E153" s="50">
        <v>0</v>
      </c>
      <c r="F153" s="41"/>
      <c r="G153" s="3"/>
      <c r="H153" s="3"/>
      <c r="I153" s="3"/>
      <c r="J153" s="3"/>
      <c r="K153" s="3"/>
      <c r="L153" s="3"/>
    </row>
    <row r="154" spans="1:12" x14ac:dyDescent="0.2">
      <c r="A154" s="3"/>
      <c r="B154" s="51" t="s">
        <v>112</v>
      </c>
      <c r="C154" s="50">
        <v>-4992.6499999999996</v>
      </c>
      <c r="D154" s="50">
        <v>-4992.6499999999996</v>
      </c>
      <c r="E154" s="50">
        <v>0</v>
      </c>
      <c r="F154" s="41"/>
      <c r="G154" s="3"/>
      <c r="H154" s="3"/>
      <c r="I154" s="3"/>
      <c r="J154" s="3"/>
      <c r="K154" s="3"/>
      <c r="L154" s="3"/>
    </row>
    <row r="155" spans="1:12" x14ac:dyDescent="0.2">
      <c r="A155" s="3"/>
      <c r="B155" s="49" t="s">
        <v>113</v>
      </c>
      <c r="C155" s="50">
        <v>-639498.52</v>
      </c>
      <c r="D155" s="50">
        <v>-639498.52</v>
      </c>
      <c r="E155" s="50">
        <v>0</v>
      </c>
      <c r="F155" s="41"/>
      <c r="G155" s="3"/>
      <c r="H155" s="3"/>
      <c r="I155" s="3"/>
      <c r="J155" s="3"/>
      <c r="K155" s="3"/>
      <c r="L155" s="3"/>
    </row>
    <row r="156" spans="1:12" x14ac:dyDescent="0.2">
      <c r="A156" s="3"/>
      <c r="B156" s="49" t="s">
        <v>114</v>
      </c>
      <c r="C156" s="50">
        <v>-891839.27</v>
      </c>
      <c r="D156" s="50">
        <v>-891839.27</v>
      </c>
      <c r="E156" s="50">
        <v>0</v>
      </c>
      <c r="F156" s="41"/>
      <c r="G156" s="3"/>
      <c r="H156" s="3"/>
      <c r="I156" s="3"/>
      <c r="J156" s="3"/>
      <c r="K156" s="3"/>
      <c r="L156" s="3"/>
    </row>
    <row r="157" spans="1:12" x14ac:dyDescent="0.2">
      <c r="A157" s="3"/>
      <c r="B157" s="49" t="s">
        <v>115</v>
      </c>
      <c r="C157" s="50">
        <v>-385535.52</v>
      </c>
      <c r="D157" s="50">
        <v>-385535.52</v>
      </c>
      <c r="E157" s="50">
        <v>0</v>
      </c>
      <c r="F157" s="41"/>
      <c r="G157" s="3"/>
      <c r="H157" s="3"/>
      <c r="I157" s="3"/>
      <c r="J157" s="3"/>
      <c r="K157" s="3"/>
      <c r="L157" s="3"/>
    </row>
    <row r="158" spans="1:12" x14ac:dyDescent="0.2">
      <c r="A158" s="3"/>
      <c r="B158" s="52" t="s">
        <v>116</v>
      </c>
      <c r="C158" s="50">
        <v>-150010</v>
      </c>
      <c r="D158" s="50">
        <v>-150010</v>
      </c>
      <c r="E158" s="50">
        <v>0</v>
      </c>
      <c r="F158" s="45">
        <v>0</v>
      </c>
      <c r="G158" s="3"/>
      <c r="H158" s="3"/>
      <c r="I158" s="3"/>
      <c r="J158" s="3"/>
      <c r="K158" s="3"/>
      <c r="L158" s="3"/>
    </row>
    <row r="159" spans="1:12" ht="18" customHeight="1" x14ac:dyDescent="0.2">
      <c r="A159" s="3"/>
      <c r="B159" s="3"/>
      <c r="C159" s="168">
        <v>130004718.88</v>
      </c>
      <c r="D159" s="168">
        <v>135048999.62</v>
      </c>
      <c r="E159" s="168">
        <v>5044280.74</v>
      </c>
      <c r="F159" s="169"/>
      <c r="G159" s="3"/>
      <c r="H159" s="3"/>
      <c r="I159" s="3"/>
      <c r="J159" s="3"/>
      <c r="K159" s="3"/>
      <c r="L159" s="3"/>
    </row>
    <row r="160" spans="1:12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ht="21.75" customHeight="1" x14ac:dyDescent="0.2">
      <c r="A163" s="3"/>
      <c r="B163" s="158" t="s">
        <v>117</v>
      </c>
      <c r="C163" s="159" t="s">
        <v>56</v>
      </c>
      <c r="D163" s="159" t="s">
        <v>57</v>
      </c>
      <c r="E163" s="159" t="s">
        <v>58</v>
      </c>
      <c r="F163" s="159" t="s">
        <v>59</v>
      </c>
      <c r="G163" s="3"/>
      <c r="H163" s="3"/>
      <c r="I163" s="3"/>
      <c r="J163" s="3"/>
      <c r="K163" s="3"/>
      <c r="L163" s="3"/>
    </row>
    <row r="164" spans="1:12" x14ac:dyDescent="0.2">
      <c r="A164" s="3"/>
      <c r="B164" s="53" t="s">
        <v>118</v>
      </c>
      <c r="C164" s="25"/>
      <c r="D164" s="25"/>
      <c r="E164" s="25"/>
      <c r="F164" s="48"/>
      <c r="G164" s="3"/>
      <c r="H164" s="3"/>
      <c r="I164" s="3"/>
      <c r="J164" s="3"/>
      <c r="K164" s="3"/>
      <c r="L164" s="3"/>
    </row>
    <row r="165" spans="1:12" x14ac:dyDescent="0.2">
      <c r="A165" s="3"/>
      <c r="B165" s="54"/>
      <c r="C165" s="27"/>
      <c r="D165" s="27"/>
      <c r="E165" s="27"/>
      <c r="F165" s="41"/>
      <c r="G165" s="3"/>
      <c r="H165" s="3"/>
      <c r="I165" s="3"/>
      <c r="J165" s="3"/>
      <c r="K165" s="3"/>
      <c r="L165" s="3"/>
    </row>
    <row r="166" spans="1:12" x14ac:dyDescent="0.2">
      <c r="A166" s="3"/>
      <c r="B166" s="54" t="s">
        <v>119</v>
      </c>
      <c r="C166" s="55">
        <f>SUM(C167:C168)</f>
        <v>0</v>
      </c>
      <c r="D166" s="55">
        <f t="shared" ref="D166" si="1">SUM(D167:D168)</f>
        <v>0</v>
      </c>
      <c r="E166" s="55"/>
      <c r="F166" s="41"/>
      <c r="G166" s="3"/>
      <c r="H166" s="3"/>
      <c r="I166" s="3"/>
      <c r="J166" s="3"/>
      <c r="K166" s="3"/>
      <c r="L166" s="3"/>
    </row>
    <row r="167" spans="1:12" x14ac:dyDescent="0.2">
      <c r="A167" s="3"/>
      <c r="B167" s="56" t="s">
        <v>120</v>
      </c>
      <c r="C167" s="50">
        <v>71035.05</v>
      </c>
      <c r="D167" s="50">
        <v>71035.05</v>
      </c>
      <c r="E167" s="57"/>
      <c r="F167" s="41"/>
      <c r="G167" s="3"/>
      <c r="H167" s="3"/>
      <c r="I167" s="3"/>
      <c r="J167" s="3"/>
      <c r="K167" s="3"/>
      <c r="L167" s="3"/>
    </row>
    <row r="168" spans="1:12" x14ac:dyDescent="0.2">
      <c r="A168" s="3"/>
      <c r="B168" s="56" t="s">
        <v>121</v>
      </c>
      <c r="C168" s="50">
        <v>-71035.05</v>
      </c>
      <c r="D168" s="50">
        <v>-71035.05</v>
      </c>
      <c r="E168" s="57"/>
      <c r="F168" s="41"/>
      <c r="G168" s="3"/>
      <c r="H168" s="3"/>
      <c r="I168" s="3"/>
      <c r="J168" s="3"/>
      <c r="K168" s="3"/>
      <c r="L168" s="3"/>
    </row>
    <row r="169" spans="1:12" x14ac:dyDescent="0.2">
      <c r="A169" s="3"/>
      <c r="B169" s="54"/>
      <c r="C169" s="27"/>
      <c r="D169" s="27"/>
      <c r="E169" s="27"/>
      <c r="F169" s="41"/>
      <c r="G169" s="3"/>
      <c r="H169" s="3"/>
      <c r="I169" s="3"/>
      <c r="J169" s="3"/>
      <c r="K169" s="3"/>
      <c r="L169" s="3"/>
    </row>
    <row r="170" spans="1:12" x14ac:dyDescent="0.2">
      <c r="A170" s="3"/>
      <c r="B170" s="58"/>
      <c r="C170" s="29"/>
      <c r="D170" s="29"/>
      <c r="E170" s="29"/>
      <c r="F170" s="45"/>
      <c r="G170" s="3"/>
      <c r="H170" s="3"/>
      <c r="I170" s="3"/>
      <c r="J170" s="3"/>
      <c r="K170" s="3"/>
      <c r="L170" s="3"/>
    </row>
    <row r="171" spans="1:12" ht="16.5" customHeight="1" x14ac:dyDescent="0.2">
      <c r="A171" s="3"/>
      <c r="B171" s="3"/>
      <c r="C171" s="161">
        <f>C166</f>
        <v>0</v>
      </c>
      <c r="D171" s="161">
        <f>D166</f>
        <v>0</v>
      </c>
      <c r="E171" s="161">
        <f>E166</f>
        <v>0</v>
      </c>
      <c r="F171" s="169"/>
      <c r="G171" s="3"/>
      <c r="H171" s="3"/>
      <c r="I171" s="3"/>
      <c r="J171" s="3"/>
      <c r="K171" s="3"/>
      <c r="L171" s="3"/>
    </row>
    <row r="172" spans="1:12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ht="27" customHeight="1" x14ac:dyDescent="0.2">
      <c r="A174" s="3"/>
      <c r="B174" s="158" t="s">
        <v>122</v>
      </c>
      <c r="C174" s="159" t="s">
        <v>9</v>
      </c>
      <c r="D174" s="3"/>
      <c r="E174" s="3"/>
      <c r="F174" s="3"/>
      <c r="G174" s="3"/>
      <c r="H174" s="3"/>
      <c r="I174" s="3"/>
      <c r="J174" s="3"/>
      <c r="K174" s="3"/>
      <c r="L174" s="3"/>
    </row>
    <row r="175" spans="1:12" x14ac:dyDescent="0.2">
      <c r="A175" s="3"/>
      <c r="B175" s="24" t="s">
        <v>123</v>
      </c>
      <c r="C175" s="25"/>
      <c r="D175" s="3"/>
      <c r="E175" s="3"/>
      <c r="F175" s="3"/>
      <c r="G175" s="3"/>
      <c r="H175" s="3"/>
      <c r="I175" s="3"/>
      <c r="J175" s="3"/>
      <c r="K175" s="3"/>
      <c r="L175" s="3"/>
    </row>
    <row r="176" spans="1:12" x14ac:dyDescent="0.2">
      <c r="A176" s="3"/>
      <c r="B176" s="26"/>
      <c r="C176" s="27"/>
      <c r="D176" s="3"/>
      <c r="E176" s="3"/>
      <c r="F176" s="3"/>
      <c r="G176" s="3"/>
      <c r="H176" s="3"/>
      <c r="I176" s="3"/>
      <c r="J176" s="3"/>
      <c r="K176" s="3"/>
      <c r="L176" s="3"/>
    </row>
    <row r="177" spans="1:12" x14ac:dyDescent="0.2">
      <c r="A177" s="3"/>
      <c r="B177" s="28"/>
      <c r="C177" s="29"/>
      <c r="D177" s="3"/>
      <c r="E177" s="3"/>
      <c r="F177" s="3"/>
      <c r="G177" s="3"/>
      <c r="H177" s="3"/>
      <c r="I177" s="3"/>
      <c r="J177" s="3"/>
      <c r="K177" s="3"/>
      <c r="L177" s="3"/>
    </row>
    <row r="178" spans="1:12" ht="15" customHeight="1" x14ac:dyDescent="0.2">
      <c r="A178" s="3"/>
      <c r="B178" s="3"/>
      <c r="C178" s="159">
        <f>SUM(C176:C177)</f>
        <v>0</v>
      </c>
      <c r="D178" s="3"/>
      <c r="E178" s="3"/>
      <c r="F178" s="3"/>
      <c r="G178" s="3"/>
      <c r="H178" s="3"/>
      <c r="I178" s="3"/>
      <c r="J178" s="3"/>
      <c r="K178" s="3"/>
      <c r="L178" s="3"/>
    </row>
    <row r="179" spans="1:12" x14ac:dyDescent="0.2">
      <c r="A179" s="3"/>
      <c r="B179" s="5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ht="22.5" customHeight="1" x14ac:dyDescent="0.2">
      <c r="A181" s="3"/>
      <c r="B181" s="170" t="s">
        <v>124</v>
      </c>
      <c r="C181" s="171" t="s">
        <v>9</v>
      </c>
      <c r="D181" s="172" t="s">
        <v>125</v>
      </c>
      <c r="E181" s="3"/>
      <c r="F181" s="3"/>
      <c r="G181" s="3"/>
      <c r="H181" s="3"/>
      <c r="I181" s="3"/>
      <c r="J181" s="3"/>
      <c r="K181" s="3"/>
      <c r="L181" s="3"/>
    </row>
    <row r="182" spans="1:12" x14ac:dyDescent="0.2">
      <c r="A182" s="3"/>
      <c r="B182" s="54" t="s">
        <v>126</v>
      </c>
      <c r="C182" s="60">
        <f>C183</f>
        <v>6000</v>
      </c>
      <c r="D182" s="61"/>
      <c r="E182" s="3"/>
      <c r="F182" s="3"/>
      <c r="G182" s="3"/>
      <c r="H182" s="3"/>
      <c r="I182" s="3"/>
      <c r="J182" s="3"/>
      <c r="K182" s="3"/>
      <c r="L182" s="3"/>
    </row>
    <row r="183" spans="1:12" x14ac:dyDescent="0.2">
      <c r="A183" s="3"/>
      <c r="B183" s="56" t="s">
        <v>127</v>
      </c>
      <c r="C183" s="62">
        <v>6000</v>
      </c>
      <c r="D183" s="63"/>
      <c r="E183" s="3"/>
      <c r="F183" s="3"/>
      <c r="G183" s="3"/>
      <c r="H183" s="3"/>
      <c r="I183" s="3"/>
      <c r="J183" s="3"/>
      <c r="K183" s="3"/>
      <c r="L183" s="3"/>
    </row>
    <row r="184" spans="1:12" x14ac:dyDescent="0.2">
      <c r="A184" s="3"/>
      <c r="B184" s="64"/>
      <c r="C184" s="65"/>
      <c r="D184" s="66"/>
      <c r="E184" s="3"/>
      <c r="F184" s="3"/>
      <c r="G184" s="3"/>
      <c r="H184" s="3"/>
      <c r="I184" s="3"/>
      <c r="J184" s="3"/>
      <c r="K184" s="3"/>
      <c r="L184" s="3"/>
    </row>
    <row r="185" spans="1:12" x14ac:dyDescent="0.2">
      <c r="A185" s="3"/>
      <c r="B185" s="64"/>
      <c r="C185" s="65"/>
      <c r="D185" s="66"/>
      <c r="E185" s="3"/>
      <c r="F185" s="3"/>
      <c r="G185" s="3"/>
      <c r="H185" s="3"/>
      <c r="I185" s="3"/>
      <c r="J185" s="3"/>
      <c r="K185" s="3"/>
      <c r="L185" s="3"/>
    </row>
    <row r="186" spans="1:12" x14ac:dyDescent="0.2">
      <c r="A186" s="3"/>
      <c r="B186" s="67"/>
      <c r="C186" s="68"/>
      <c r="D186" s="69"/>
      <c r="E186" s="3"/>
      <c r="F186" s="3"/>
      <c r="G186" s="3"/>
      <c r="H186" s="3"/>
      <c r="I186" s="3"/>
      <c r="J186" s="3"/>
      <c r="K186" s="3"/>
      <c r="L186" s="3"/>
    </row>
    <row r="187" spans="1:12" ht="14.25" customHeight="1" x14ac:dyDescent="0.2">
      <c r="A187" s="3"/>
      <c r="B187" s="3"/>
      <c r="C187" s="173">
        <f>C182</f>
        <v>6000</v>
      </c>
      <c r="D187" s="159"/>
      <c r="E187" s="3"/>
      <c r="F187" s="3"/>
      <c r="G187" s="3"/>
      <c r="H187" s="3"/>
      <c r="I187" s="3"/>
      <c r="J187" s="3"/>
      <c r="K187" s="3"/>
      <c r="L187" s="3"/>
    </row>
    <row r="188" spans="1:12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x14ac:dyDescent="0.2">
      <c r="A191" s="3"/>
      <c r="B191" s="18" t="s">
        <v>128</v>
      </c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ht="20.25" customHeight="1" x14ac:dyDescent="0.2">
      <c r="A193" s="3"/>
      <c r="B193" s="170" t="s">
        <v>129</v>
      </c>
      <c r="C193" s="171" t="s">
        <v>9</v>
      </c>
      <c r="D193" s="159" t="s">
        <v>25</v>
      </c>
      <c r="E193" s="159" t="s">
        <v>26</v>
      </c>
      <c r="F193" s="159" t="s">
        <v>27</v>
      </c>
      <c r="G193" s="3"/>
      <c r="H193" s="3"/>
      <c r="I193" s="3"/>
      <c r="J193" s="3"/>
      <c r="K193" s="3"/>
      <c r="L193" s="3"/>
    </row>
    <row r="194" spans="1:12" x14ac:dyDescent="0.2">
      <c r="A194" s="3"/>
      <c r="B194" s="24" t="s">
        <v>130</v>
      </c>
      <c r="C194" s="70">
        <f>SUM(C195:C206)</f>
        <v>1397945.3299999998</v>
      </c>
      <c r="D194" s="48"/>
      <c r="E194" s="25"/>
      <c r="F194" s="25"/>
      <c r="G194" s="3"/>
      <c r="H194" s="3"/>
      <c r="I194" s="3"/>
      <c r="J194" s="3"/>
      <c r="K194" s="3"/>
      <c r="L194" s="3"/>
    </row>
    <row r="195" spans="1:12" x14ac:dyDescent="0.2">
      <c r="A195" s="3"/>
      <c r="B195" s="49" t="s">
        <v>131</v>
      </c>
      <c r="C195" s="50">
        <v>305887.34000000003</v>
      </c>
      <c r="D195" s="41"/>
      <c r="E195" s="27"/>
      <c r="F195" s="27"/>
      <c r="G195" s="3"/>
      <c r="H195" s="3"/>
      <c r="I195" s="3"/>
      <c r="J195" s="3"/>
      <c r="K195" s="3"/>
      <c r="L195" s="3"/>
    </row>
    <row r="196" spans="1:12" x14ac:dyDescent="0.2">
      <c r="A196" s="3"/>
      <c r="B196" s="49" t="s">
        <v>132</v>
      </c>
      <c r="C196" s="50">
        <v>3977.91</v>
      </c>
      <c r="D196" s="41"/>
      <c r="E196" s="27"/>
      <c r="F196" s="27"/>
      <c r="G196" s="3"/>
      <c r="H196" s="3"/>
      <c r="I196" s="3"/>
      <c r="J196" s="3"/>
      <c r="K196" s="3"/>
      <c r="L196" s="3"/>
    </row>
    <row r="197" spans="1:12" x14ac:dyDescent="0.2">
      <c r="A197" s="3"/>
      <c r="B197" s="49" t="s">
        <v>133</v>
      </c>
      <c r="C197" s="50">
        <v>47809</v>
      </c>
      <c r="D197" s="41"/>
      <c r="E197" s="27"/>
      <c r="F197" s="27"/>
      <c r="G197" s="3"/>
      <c r="H197" s="3"/>
      <c r="I197" s="3"/>
      <c r="J197" s="3"/>
      <c r="K197" s="3"/>
      <c r="L197" s="3"/>
    </row>
    <row r="198" spans="1:12" x14ac:dyDescent="0.2">
      <c r="A198" s="3"/>
      <c r="B198" s="49" t="s">
        <v>134</v>
      </c>
      <c r="C198" s="50">
        <v>15274.88</v>
      </c>
      <c r="D198" s="41"/>
      <c r="E198" s="27"/>
      <c r="F198" s="27"/>
      <c r="G198" s="3"/>
      <c r="H198" s="3"/>
      <c r="I198" s="3"/>
      <c r="J198" s="3"/>
      <c r="K198" s="3"/>
      <c r="L198" s="3"/>
    </row>
    <row r="199" spans="1:12" x14ac:dyDescent="0.2">
      <c r="A199" s="3"/>
      <c r="B199" s="49" t="s">
        <v>135</v>
      </c>
      <c r="C199" s="50">
        <v>33902.97</v>
      </c>
      <c r="D199" s="41"/>
      <c r="E199" s="27"/>
      <c r="F199" s="27"/>
      <c r="G199" s="3"/>
      <c r="H199" s="3"/>
      <c r="I199" s="3"/>
      <c r="J199" s="3"/>
      <c r="K199" s="3"/>
      <c r="L199" s="3"/>
    </row>
    <row r="200" spans="1:12" x14ac:dyDescent="0.2">
      <c r="A200" s="3"/>
      <c r="B200" s="49" t="s">
        <v>136</v>
      </c>
      <c r="C200" s="50">
        <v>54.92</v>
      </c>
      <c r="D200" s="41"/>
      <c r="E200" s="27"/>
      <c r="F200" s="27"/>
      <c r="G200" s="3"/>
      <c r="H200" s="3"/>
      <c r="I200" s="3"/>
      <c r="J200" s="3"/>
      <c r="K200" s="3"/>
      <c r="L200" s="3"/>
    </row>
    <row r="201" spans="1:12" x14ac:dyDescent="0.2">
      <c r="A201" s="3"/>
      <c r="B201" s="49" t="s">
        <v>137</v>
      </c>
      <c r="C201" s="50">
        <v>4407.46</v>
      </c>
      <c r="D201" s="41"/>
      <c r="E201" s="27"/>
      <c r="F201" s="27"/>
      <c r="G201" s="3"/>
      <c r="H201" s="3"/>
      <c r="I201" s="3"/>
      <c r="J201" s="3"/>
      <c r="K201" s="3"/>
      <c r="L201" s="3"/>
    </row>
    <row r="202" spans="1:12" x14ac:dyDescent="0.2">
      <c r="A202" s="3"/>
      <c r="B202" s="49" t="s">
        <v>138</v>
      </c>
      <c r="C202" s="50">
        <v>7756.22</v>
      </c>
      <c r="D202" s="41"/>
      <c r="E202" s="27"/>
      <c r="F202" s="27"/>
      <c r="G202" s="3"/>
      <c r="H202" s="3"/>
      <c r="I202" s="3"/>
      <c r="J202" s="3"/>
      <c r="K202" s="3"/>
      <c r="L202" s="3"/>
    </row>
    <row r="203" spans="1:12" x14ac:dyDescent="0.2">
      <c r="A203" s="3"/>
      <c r="B203" s="49" t="s">
        <v>139</v>
      </c>
      <c r="C203" s="50">
        <v>24662</v>
      </c>
      <c r="D203" s="41"/>
      <c r="E203" s="27"/>
      <c r="F203" s="27"/>
      <c r="G203" s="3"/>
      <c r="H203" s="3"/>
      <c r="I203" s="3"/>
      <c r="J203" s="3"/>
      <c r="K203" s="3"/>
      <c r="L203" s="3"/>
    </row>
    <row r="204" spans="1:12" x14ac:dyDescent="0.2">
      <c r="A204" s="3"/>
      <c r="B204" s="49" t="s">
        <v>140</v>
      </c>
      <c r="C204" s="50">
        <v>4845</v>
      </c>
      <c r="D204" s="41"/>
      <c r="E204" s="27"/>
      <c r="F204" s="27"/>
      <c r="G204" s="3"/>
      <c r="H204" s="3"/>
      <c r="I204" s="3"/>
      <c r="J204" s="3"/>
      <c r="K204" s="3"/>
      <c r="L204" s="3"/>
    </row>
    <row r="205" spans="1:12" x14ac:dyDescent="0.2">
      <c r="A205" s="3"/>
      <c r="B205" s="49" t="s">
        <v>141</v>
      </c>
      <c r="C205" s="50">
        <v>948477.66</v>
      </c>
      <c r="D205" s="41"/>
      <c r="E205" s="27"/>
      <c r="F205" s="27"/>
      <c r="G205" s="3"/>
      <c r="H205" s="3"/>
      <c r="I205" s="3"/>
      <c r="J205" s="3"/>
      <c r="K205" s="3"/>
      <c r="L205" s="3"/>
    </row>
    <row r="206" spans="1:12" x14ac:dyDescent="0.2">
      <c r="A206" s="3"/>
      <c r="B206" s="49" t="s">
        <v>142</v>
      </c>
      <c r="C206" s="50">
        <v>889.97</v>
      </c>
      <c r="D206" s="41"/>
      <c r="E206" s="27"/>
      <c r="F206" s="27"/>
      <c r="G206" s="3"/>
      <c r="H206" s="3"/>
      <c r="I206" s="3"/>
      <c r="J206" s="3"/>
      <c r="K206" s="3"/>
      <c r="L206" s="3"/>
    </row>
    <row r="207" spans="1:12" x14ac:dyDescent="0.2">
      <c r="A207" s="3"/>
      <c r="B207" s="49"/>
      <c r="C207" s="71" t="s">
        <v>15</v>
      </c>
      <c r="D207" s="41"/>
      <c r="E207" s="27"/>
      <c r="F207" s="27"/>
      <c r="G207" s="3"/>
      <c r="H207" s="3"/>
      <c r="I207" s="3"/>
      <c r="J207" s="3"/>
      <c r="K207" s="3"/>
      <c r="L207" s="3"/>
    </row>
    <row r="208" spans="1:12" x14ac:dyDescent="0.2">
      <c r="A208" s="3"/>
      <c r="B208" s="26" t="s">
        <v>143</v>
      </c>
      <c r="C208" s="72">
        <v>0</v>
      </c>
      <c r="D208" s="41"/>
      <c r="E208" s="27"/>
      <c r="F208" s="27"/>
      <c r="G208" s="3"/>
      <c r="H208" s="3"/>
      <c r="I208" s="3"/>
      <c r="J208" s="3"/>
      <c r="K208" s="3"/>
      <c r="L208" s="3"/>
    </row>
    <row r="209" spans="1:12" x14ac:dyDescent="0.2">
      <c r="A209" s="3"/>
      <c r="B209" s="28"/>
      <c r="C209" s="29"/>
      <c r="D209" s="45"/>
      <c r="E209" s="29"/>
      <c r="F209" s="29"/>
      <c r="G209" s="3"/>
      <c r="H209" s="3"/>
      <c r="I209" s="3"/>
      <c r="J209" s="3"/>
      <c r="K209" s="3"/>
      <c r="L209" s="3"/>
    </row>
    <row r="210" spans="1:12" ht="16.5" customHeight="1" x14ac:dyDescent="0.2">
      <c r="A210" s="3"/>
      <c r="B210" s="3"/>
      <c r="C210" s="160">
        <f>SUM(C195:C206)</f>
        <v>1397945.3299999998</v>
      </c>
      <c r="D210" s="159">
        <f t="shared" ref="D210:F210" si="2">SUM(D208:D209)</f>
        <v>0</v>
      </c>
      <c r="E210" s="159">
        <f t="shared" si="2"/>
        <v>0</v>
      </c>
      <c r="F210" s="159">
        <f t="shared" si="2"/>
        <v>0</v>
      </c>
      <c r="G210" s="3"/>
      <c r="H210" s="3"/>
      <c r="I210" s="3"/>
      <c r="J210" s="3"/>
      <c r="K210" s="3"/>
      <c r="L210" s="3"/>
    </row>
    <row r="211" spans="1:12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ht="20.25" customHeight="1" x14ac:dyDescent="0.2">
      <c r="A214" s="3"/>
      <c r="B214" s="174" t="s">
        <v>144</v>
      </c>
      <c r="C214" s="171" t="s">
        <v>9</v>
      </c>
      <c r="D214" s="159" t="s">
        <v>145</v>
      </c>
      <c r="E214" s="159" t="s">
        <v>125</v>
      </c>
      <c r="F214" s="3"/>
      <c r="G214" s="3"/>
      <c r="H214" s="3"/>
      <c r="I214" s="3"/>
      <c r="J214" s="3"/>
      <c r="K214" s="3"/>
      <c r="L214" s="3"/>
    </row>
    <row r="215" spans="1:12" x14ac:dyDescent="0.2">
      <c r="A215" s="3"/>
      <c r="B215" s="53" t="s">
        <v>146</v>
      </c>
      <c r="C215" s="73"/>
      <c r="D215" s="74"/>
      <c r="E215" s="75"/>
      <c r="F215" s="3"/>
      <c r="G215" s="3"/>
      <c r="H215" s="3"/>
      <c r="I215" s="3"/>
      <c r="J215" s="3"/>
      <c r="K215" s="3"/>
      <c r="L215" s="3"/>
    </row>
    <row r="216" spans="1:12" x14ac:dyDescent="0.2">
      <c r="A216" s="3"/>
      <c r="B216" s="76"/>
      <c r="C216" s="77"/>
      <c r="D216" s="78"/>
      <c r="E216" s="79"/>
      <c r="F216" s="3"/>
      <c r="G216" s="3"/>
      <c r="H216" s="3"/>
      <c r="I216" s="3"/>
      <c r="J216" s="3"/>
      <c r="K216" s="3"/>
      <c r="L216" s="3"/>
    </row>
    <row r="217" spans="1:12" x14ac:dyDescent="0.2">
      <c r="A217" s="3"/>
      <c r="B217" s="80"/>
      <c r="C217" s="81"/>
      <c r="D217" s="82"/>
      <c r="E217" s="83"/>
      <c r="F217" s="3"/>
      <c r="G217" s="3"/>
      <c r="H217" s="3"/>
      <c r="I217" s="3"/>
      <c r="J217" s="3"/>
      <c r="K217" s="3"/>
      <c r="L217" s="3"/>
    </row>
    <row r="218" spans="1:12" ht="16.5" customHeight="1" x14ac:dyDescent="0.2">
      <c r="A218" s="3"/>
      <c r="B218" s="3"/>
      <c r="C218" s="159">
        <f>SUM(C216:C217)</f>
        <v>0</v>
      </c>
      <c r="D218" s="175"/>
      <c r="E218" s="176"/>
      <c r="F218" s="3"/>
      <c r="G218" s="3"/>
      <c r="H218" s="3"/>
      <c r="I218" s="3"/>
      <c r="J218" s="3"/>
      <c r="K218" s="3"/>
      <c r="L218" s="3"/>
    </row>
    <row r="219" spans="1:12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ht="27.75" customHeight="1" x14ac:dyDescent="0.2">
      <c r="A221" s="3"/>
      <c r="B221" s="174" t="s">
        <v>147</v>
      </c>
      <c r="C221" s="171" t="s">
        <v>9</v>
      </c>
      <c r="D221" s="159" t="s">
        <v>145</v>
      </c>
      <c r="E221" s="159" t="s">
        <v>125</v>
      </c>
      <c r="F221" s="3"/>
      <c r="G221" s="3"/>
      <c r="H221" s="3"/>
      <c r="I221" s="3"/>
      <c r="J221" s="3"/>
      <c r="K221" s="3"/>
      <c r="L221" s="3"/>
    </row>
    <row r="222" spans="1:12" x14ac:dyDescent="0.2">
      <c r="A222" s="3"/>
      <c r="B222" s="53" t="s">
        <v>148</v>
      </c>
      <c r="C222" s="73"/>
      <c r="D222" s="74"/>
      <c r="E222" s="75"/>
      <c r="F222" s="3"/>
      <c r="G222" s="3"/>
      <c r="H222" s="3"/>
      <c r="I222" s="3"/>
      <c r="J222" s="3"/>
      <c r="K222" s="3"/>
      <c r="L222" s="3"/>
    </row>
    <row r="223" spans="1:12" x14ac:dyDescent="0.2">
      <c r="A223" s="3"/>
      <c r="B223" s="76"/>
      <c r="C223" s="77"/>
      <c r="D223" s="78"/>
      <c r="E223" s="79"/>
      <c r="F223" s="3"/>
      <c r="G223" s="3"/>
      <c r="H223" s="3"/>
      <c r="I223" s="3"/>
      <c r="J223" s="3"/>
      <c r="K223" s="3"/>
      <c r="L223" s="3"/>
    </row>
    <row r="224" spans="1:12" x14ac:dyDescent="0.2">
      <c r="A224" s="3"/>
      <c r="B224" s="80"/>
      <c r="C224" s="81"/>
      <c r="D224" s="82"/>
      <c r="E224" s="83"/>
      <c r="F224" s="3"/>
      <c r="G224" s="3"/>
      <c r="H224" s="3"/>
      <c r="I224" s="3"/>
      <c r="J224" s="3"/>
      <c r="K224" s="3"/>
      <c r="L224" s="3"/>
    </row>
    <row r="225" spans="1:12" ht="15" customHeight="1" x14ac:dyDescent="0.2">
      <c r="A225" s="3"/>
      <c r="B225" s="3"/>
      <c r="C225" s="159">
        <f>SUM(C223:C224)</f>
        <v>0</v>
      </c>
      <c r="D225" s="175"/>
      <c r="E225" s="176"/>
      <c r="F225" s="3"/>
      <c r="G225" s="3"/>
      <c r="H225" s="3"/>
      <c r="I225" s="3"/>
      <c r="J225" s="3"/>
      <c r="K225" s="3"/>
      <c r="L225" s="3"/>
    </row>
    <row r="226" spans="1:12" x14ac:dyDescent="0.2">
      <c r="A226" s="3"/>
      <c r="B226" s="5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ht="24" customHeight="1" x14ac:dyDescent="0.2">
      <c r="A228" s="3"/>
      <c r="B228" s="174" t="s">
        <v>149</v>
      </c>
      <c r="C228" s="171" t="s">
        <v>9</v>
      </c>
      <c r="D228" s="159" t="s">
        <v>145</v>
      </c>
      <c r="E228" s="159" t="s">
        <v>125</v>
      </c>
      <c r="F228" s="3"/>
      <c r="G228" s="3"/>
      <c r="H228" s="3"/>
      <c r="I228" s="3"/>
      <c r="J228" s="3"/>
      <c r="K228" s="3"/>
      <c r="L228" s="3"/>
    </row>
    <row r="229" spans="1:12" x14ac:dyDescent="0.2">
      <c r="A229" s="3"/>
      <c r="B229" s="53" t="s">
        <v>150</v>
      </c>
      <c r="C229" s="73"/>
      <c r="D229" s="74"/>
      <c r="E229" s="75"/>
      <c r="F229" s="3"/>
      <c r="G229" s="3"/>
      <c r="H229" s="3"/>
      <c r="I229" s="3"/>
      <c r="J229" s="3"/>
      <c r="K229" s="3"/>
      <c r="L229" s="3"/>
    </row>
    <row r="230" spans="1:12" x14ac:dyDescent="0.2">
      <c r="A230" s="3"/>
      <c r="B230" s="76"/>
      <c r="C230" s="77"/>
      <c r="D230" s="78"/>
      <c r="E230" s="79"/>
      <c r="F230" s="3"/>
      <c r="G230" s="3"/>
      <c r="H230" s="3"/>
      <c r="I230" s="3"/>
      <c r="J230" s="3"/>
      <c r="K230" s="3"/>
      <c r="L230" s="3"/>
    </row>
    <row r="231" spans="1:12" x14ac:dyDescent="0.2">
      <c r="A231" s="3"/>
      <c r="B231" s="80"/>
      <c r="C231" s="81"/>
      <c r="D231" s="82"/>
      <c r="E231" s="83"/>
      <c r="F231" s="3"/>
      <c r="G231" s="3"/>
      <c r="H231" s="3"/>
      <c r="I231" s="3"/>
      <c r="J231" s="3"/>
      <c r="K231" s="3"/>
      <c r="L231" s="3"/>
    </row>
    <row r="232" spans="1:12" ht="16.5" customHeight="1" x14ac:dyDescent="0.2">
      <c r="A232" s="3"/>
      <c r="B232" s="3"/>
      <c r="C232" s="159">
        <f>SUM(C230:C231)</f>
        <v>0</v>
      </c>
      <c r="D232" s="175"/>
      <c r="E232" s="176"/>
      <c r="F232" s="3"/>
      <c r="G232" s="3"/>
      <c r="H232" s="3"/>
      <c r="I232" s="3"/>
      <c r="J232" s="3"/>
      <c r="K232" s="3"/>
      <c r="L232" s="3"/>
    </row>
    <row r="233" spans="1:12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ht="24" customHeight="1" x14ac:dyDescent="0.2">
      <c r="A235" s="3"/>
      <c r="B235" s="174" t="s">
        <v>151</v>
      </c>
      <c r="C235" s="171" t="s">
        <v>9</v>
      </c>
      <c r="D235" s="177" t="s">
        <v>145</v>
      </c>
      <c r="E235" s="177" t="s">
        <v>47</v>
      </c>
      <c r="F235" s="3"/>
      <c r="G235" s="3"/>
      <c r="H235" s="3"/>
      <c r="I235" s="3"/>
      <c r="J235" s="3"/>
      <c r="K235" s="3"/>
      <c r="L235" s="3"/>
    </row>
    <row r="236" spans="1:12" x14ac:dyDescent="0.2">
      <c r="A236" s="3"/>
      <c r="B236" s="24" t="s">
        <v>152</v>
      </c>
      <c r="C236" s="84">
        <f>SUM(C237:C237)</f>
        <v>0</v>
      </c>
      <c r="D236" s="25">
        <v>0</v>
      </c>
      <c r="E236" s="25">
        <v>0</v>
      </c>
      <c r="F236" s="3"/>
      <c r="G236" s="3"/>
      <c r="H236" s="3"/>
      <c r="I236" s="3"/>
      <c r="J236" s="3"/>
      <c r="K236" s="3"/>
      <c r="L236" s="3"/>
    </row>
    <row r="237" spans="1:12" x14ac:dyDescent="0.2">
      <c r="A237" s="3"/>
      <c r="B237" s="49" t="s">
        <v>15</v>
      </c>
      <c r="C237" s="85" t="s">
        <v>15</v>
      </c>
      <c r="D237" s="86" t="s">
        <v>153</v>
      </c>
      <c r="E237" s="27"/>
      <c r="F237" s="3"/>
      <c r="G237" s="3"/>
      <c r="H237" s="3"/>
      <c r="I237" s="3"/>
      <c r="J237" s="3"/>
      <c r="K237" s="3"/>
      <c r="L237" s="3"/>
    </row>
    <row r="238" spans="1:12" x14ac:dyDescent="0.2">
      <c r="A238" s="3"/>
      <c r="B238" s="28"/>
      <c r="C238" s="87"/>
      <c r="D238" s="88">
        <v>0</v>
      </c>
      <c r="E238" s="88">
        <v>0</v>
      </c>
      <c r="F238" s="3"/>
      <c r="G238" s="3"/>
      <c r="H238" s="3"/>
      <c r="I238" s="3"/>
      <c r="J238" s="3"/>
      <c r="K238" s="3"/>
      <c r="L238" s="3"/>
    </row>
    <row r="239" spans="1:12" ht="18.75" customHeight="1" x14ac:dyDescent="0.2">
      <c r="A239" s="3"/>
      <c r="B239" s="3"/>
      <c r="C239" s="159">
        <f>SUM(C237:C238)</f>
        <v>0</v>
      </c>
      <c r="D239" s="175"/>
      <c r="E239" s="176"/>
      <c r="F239" s="3"/>
      <c r="G239" s="3"/>
      <c r="H239" s="3"/>
      <c r="I239" s="3"/>
      <c r="J239" s="3"/>
      <c r="K239" s="3"/>
      <c r="L239" s="3"/>
    </row>
    <row r="240" spans="1:12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x14ac:dyDescent="0.2">
      <c r="A243" s="3"/>
      <c r="B243" s="18" t="s">
        <v>154</v>
      </c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x14ac:dyDescent="0.2">
      <c r="A244" s="3"/>
      <c r="B244" s="18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x14ac:dyDescent="0.2">
      <c r="A245" s="3"/>
      <c r="B245" s="18" t="s">
        <v>155</v>
      </c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ht="24" customHeight="1" x14ac:dyDescent="0.2">
      <c r="A247" s="3"/>
      <c r="B247" s="170" t="s">
        <v>156</v>
      </c>
      <c r="C247" s="178" t="s">
        <v>9</v>
      </c>
      <c r="D247" s="159" t="s">
        <v>157</v>
      </c>
      <c r="E247" s="159" t="s">
        <v>47</v>
      </c>
      <c r="F247" s="3"/>
      <c r="G247" s="3"/>
      <c r="H247" s="3"/>
      <c r="I247" s="3"/>
      <c r="J247" s="3"/>
      <c r="K247" s="3"/>
      <c r="L247" s="3"/>
    </row>
    <row r="248" spans="1:12" x14ac:dyDescent="0.2">
      <c r="A248" s="3"/>
      <c r="B248" s="89" t="s">
        <v>158</v>
      </c>
      <c r="C248" s="50">
        <v>6300</v>
      </c>
      <c r="D248" s="41"/>
      <c r="E248" s="27"/>
      <c r="F248" s="3"/>
      <c r="G248" s="3"/>
      <c r="H248" s="3"/>
      <c r="I248" s="3"/>
      <c r="J248" s="3"/>
      <c r="K248" s="3"/>
      <c r="L248" s="3"/>
    </row>
    <row r="249" spans="1:12" x14ac:dyDescent="0.2">
      <c r="A249" s="3"/>
      <c r="B249" s="89" t="s">
        <v>159</v>
      </c>
      <c r="C249" s="50">
        <v>54906.28</v>
      </c>
      <c r="D249" s="41"/>
      <c r="E249" s="27"/>
      <c r="F249" s="3"/>
      <c r="G249" s="3"/>
      <c r="H249" s="3"/>
      <c r="I249" s="3"/>
      <c r="J249" s="3"/>
      <c r="K249" s="3"/>
      <c r="L249" s="3"/>
    </row>
    <row r="250" spans="1:12" x14ac:dyDescent="0.2">
      <c r="A250" s="3"/>
      <c r="B250" s="89" t="s">
        <v>160</v>
      </c>
      <c r="C250" s="50">
        <v>61206.28</v>
      </c>
      <c r="D250" s="41"/>
      <c r="E250" s="27"/>
      <c r="F250" s="3"/>
      <c r="G250" s="3"/>
      <c r="H250" s="3"/>
      <c r="I250" s="3"/>
      <c r="J250" s="3"/>
      <c r="K250" s="3"/>
      <c r="L250" s="3"/>
    </row>
    <row r="251" spans="1:12" x14ac:dyDescent="0.2">
      <c r="A251" s="3"/>
      <c r="B251" s="89" t="s">
        <v>161</v>
      </c>
      <c r="C251" s="50">
        <v>346760</v>
      </c>
      <c r="D251" s="41"/>
      <c r="E251" s="27"/>
      <c r="F251" s="3"/>
      <c r="G251" s="3"/>
      <c r="H251" s="3"/>
      <c r="I251" s="3"/>
      <c r="J251" s="3"/>
      <c r="K251" s="3"/>
      <c r="L251" s="3"/>
    </row>
    <row r="252" spans="1:12" x14ac:dyDescent="0.2">
      <c r="A252" s="3"/>
      <c r="B252" s="90" t="s">
        <v>162</v>
      </c>
      <c r="C252" s="50">
        <v>5245</v>
      </c>
      <c r="D252" s="41"/>
      <c r="E252" s="27"/>
      <c r="F252" s="3"/>
      <c r="G252" s="3"/>
      <c r="H252" s="3"/>
      <c r="I252" s="3"/>
      <c r="J252" s="3"/>
      <c r="K252" s="3"/>
      <c r="L252" s="3"/>
    </row>
    <row r="253" spans="1:12" x14ac:dyDescent="0.2">
      <c r="A253" s="3"/>
      <c r="B253" s="90" t="s">
        <v>163</v>
      </c>
      <c r="C253" s="50">
        <v>883060.4</v>
      </c>
      <c r="D253" s="41"/>
      <c r="E253" s="27"/>
      <c r="F253" s="3"/>
      <c r="G253" s="3"/>
      <c r="H253" s="3"/>
      <c r="I253" s="3"/>
      <c r="J253" s="3"/>
      <c r="K253" s="3"/>
      <c r="L253" s="3"/>
    </row>
    <row r="254" spans="1:12" x14ac:dyDescent="0.2">
      <c r="A254" s="3"/>
      <c r="B254" s="90" t="s">
        <v>164</v>
      </c>
      <c r="C254" s="50">
        <v>39120</v>
      </c>
      <c r="D254" s="41"/>
      <c r="E254" s="27"/>
      <c r="F254" s="3"/>
      <c r="G254" s="3"/>
      <c r="H254" s="3"/>
      <c r="I254" s="3"/>
      <c r="J254" s="3"/>
      <c r="K254" s="3"/>
      <c r="L254" s="3"/>
    </row>
    <row r="255" spans="1:12" x14ac:dyDescent="0.2">
      <c r="A255" s="3"/>
      <c r="B255" s="89" t="s">
        <v>165</v>
      </c>
      <c r="C255" s="50">
        <v>73900</v>
      </c>
      <c r="D255" s="41"/>
      <c r="E255" s="27"/>
      <c r="F255" s="3"/>
      <c r="G255" s="3"/>
      <c r="H255" s="3"/>
      <c r="I255" s="3"/>
      <c r="J255" s="3"/>
      <c r="K255" s="3"/>
      <c r="L255" s="3"/>
    </row>
    <row r="256" spans="1:12" x14ac:dyDescent="0.2">
      <c r="A256" s="3"/>
      <c r="B256" s="90" t="s">
        <v>166</v>
      </c>
      <c r="C256" s="50">
        <v>646628.05000000005</v>
      </c>
      <c r="D256" s="41"/>
      <c r="E256" s="27"/>
      <c r="F256" s="3"/>
      <c r="G256" s="3"/>
      <c r="H256" s="3"/>
      <c r="I256" s="3"/>
      <c r="J256" s="3"/>
      <c r="K256" s="3"/>
      <c r="L256" s="3"/>
    </row>
    <row r="257" spans="1:12" x14ac:dyDescent="0.2">
      <c r="A257" s="3"/>
      <c r="B257" s="90" t="s">
        <v>167</v>
      </c>
      <c r="C257" s="50">
        <v>1994713.45</v>
      </c>
      <c r="D257" s="41"/>
      <c r="E257" s="27"/>
      <c r="F257" s="3"/>
      <c r="G257" s="3"/>
      <c r="H257" s="3"/>
      <c r="I257" s="3"/>
      <c r="J257" s="3"/>
      <c r="K257" s="3"/>
      <c r="L257" s="3"/>
    </row>
    <row r="258" spans="1:12" x14ac:dyDescent="0.2">
      <c r="A258" s="3"/>
      <c r="B258" s="90" t="s">
        <v>168</v>
      </c>
      <c r="C258" s="50">
        <v>2055919.73</v>
      </c>
      <c r="D258" s="41"/>
      <c r="E258" s="27"/>
      <c r="F258" s="3"/>
      <c r="G258" s="3"/>
      <c r="H258" s="3"/>
      <c r="I258" s="3"/>
      <c r="J258" s="3"/>
      <c r="K258" s="3"/>
      <c r="L258" s="3"/>
    </row>
    <row r="259" spans="1:12" x14ac:dyDescent="0.2">
      <c r="A259" s="3"/>
      <c r="B259" s="90" t="s">
        <v>169</v>
      </c>
      <c r="C259" s="50">
        <v>49221.62</v>
      </c>
      <c r="D259" s="41"/>
      <c r="E259" s="27"/>
      <c r="F259" s="3"/>
      <c r="G259" s="3"/>
      <c r="H259" s="3"/>
      <c r="I259" s="3"/>
      <c r="J259" s="3"/>
      <c r="K259" s="3"/>
      <c r="L259" s="3"/>
    </row>
    <row r="260" spans="1:12" x14ac:dyDescent="0.2">
      <c r="A260" s="3"/>
      <c r="B260" s="90" t="s">
        <v>170</v>
      </c>
      <c r="C260" s="50">
        <v>49221.62</v>
      </c>
      <c r="D260" s="41"/>
      <c r="E260" s="27"/>
      <c r="F260" s="3"/>
      <c r="G260" s="3"/>
      <c r="H260" s="3"/>
      <c r="I260" s="3"/>
      <c r="J260" s="3"/>
      <c r="K260" s="3"/>
      <c r="L260" s="3"/>
    </row>
    <row r="261" spans="1:12" x14ac:dyDescent="0.2">
      <c r="A261" s="3"/>
      <c r="B261" s="90" t="s">
        <v>171</v>
      </c>
      <c r="C261" s="50">
        <v>7575</v>
      </c>
      <c r="D261" s="41"/>
      <c r="E261" s="27"/>
      <c r="F261" s="3"/>
      <c r="G261" s="3"/>
      <c r="H261" s="3"/>
      <c r="I261" s="3"/>
      <c r="J261" s="3"/>
      <c r="K261" s="3"/>
      <c r="L261" s="3"/>
    </row>
    <row r="262" spans="1:12" x14ac:dyDescent="0.2">
      <c r="A262" s="3"/>
      <c r="B262" s="90" t="s">
        <v>172</v>
      </c>
      <c r="C262" s="50">
        <v>10000</v>
      </c>
      <c r="D262" s="41"/>
      <c r="E262" s="27"/>
      <c r="F262" s="3"/>
      <c r="G262" s="3"/>
      <c r="H262" s="3"/>
      <c r="I262" s="3"/>
      <c r="J262" s="3"/>
      <c r="K262" s="3"/>
      <c r="L262" s="3"/>
    </row>
    <row r="263" spans="1:12" x14ac:dyDescent="0.2">
      <c r="A263" s="3"/>
      <c r="B263" s="90" t="s">
        <v>173</v>
      </c>
      <c r="C263" s="50">
        <v>200000</v>
      </c>
      <c r="D263" s="41"/>
      <c r="E263" s="27"/>
      <c r="F263" s="3"/>
      <c r="G263" s="3"/>
      <c r="H263" s="3"/>
      <c r="I263" s="3"/>
      <c r="J263" s="3"/>
      <c r="K263" s="3"/>
      <c r="L263" s="3"/>
    </row>
    <row r="264" spans="1:12" x14ac:dyDescent="0.2">
      <c r="A264" s="3"/>
      <c r="B264" s="90" t="s">
        <v>174</v>
      </c>
      <c r="C264" s="50">
        <v>217575</v>
      </c>
      <c r="D264" s="41"/>
      <c r="E264" s="27"/>
      <c r="F264" s="3"/>
      <c r="G264" s="3"/>
      <c r="H264" s="3"/>
      <c r="I264" s="3"/>
      <c r="J264" s="3"/>
      <c r="K264" s="3"/>
      <c r="L264" s="3"/>
    </row>
    <row r="265" spans="1:12" x14ac:dyDescent="0.2">
      <c r="A265" s="3"/>
      <c r="B265" s="90" t="s">
        <v>175</v>
      </c>
      <c r="C265" s="50">
        <v>266796.62</v>
      </c>
      <c r="D265" s="41"/>
      <c r="E265" s="27"/>
      <c r="F265" s="3"/>
      <c r="G265" s="3"/>
      <c r="H265" s="3"/>
      <c r="I265" s="3"/>
      <c r="J265" s="3"/>
      <c r="K265" s="3"/>
      <c r="L265" s="3"/>
    </row>
    <row r="266" spans="1:12" x14ac:dyDescent="0.2">
      <c r="A266" s="3"/>
      <c r="B266" s="54" t="s">
        <v>176</v>
      </c>
      <c r="C266" s="47">
        <v>2322716.35</v>
      </c>
      <c r="D266" s="41"/>
      <c r="E266" s="27"/>
      <c r="F266" s="3"/>
      <c r="G266" s="3"/>
      <c r="H266" s="3"/>
      <c r="I266" s="3"/>
      <c r="J266" s="3"/>
      <c r="K266" s="3"/>
      <c r="L266" s="3"/>
    </row>
    <row r="267" spans="1:12" x14ac:dyDescent="0.2">
      <c r="A267" s="3"/>
      <c r="B267" s="90" t="s">
        <v>177</v>
      </c>
      <c r="C267" s="50">
        <v>10473619.359999999</v>
      </c>
      <c r="D267" s="41"/>
      <c r="E267" s="27"/>
      <c r="F267" s="3"/>
      <c r="G267" s="3"/>
      <c r="H267" s="3"/>
      <c r="I267" s="3"/>
      <c r="J267" s="3"/>
      <c r="K267" s="3"/>
      <c r="L267" s="3"/>
    </row>
    <row r="268" spans="1:12" x14ac:dyDescent="0.2">
      <c r="A268" s="3"/>
      <c r="B268" s="90" t="s">
        <v>178</v>
      </c>
      <c r="C268" s="50">
        <v>349127.46</v>
      </c>
      <c r="D268" s="41"/>
      <c r="E268" s="27"/>
      <c r="F268" s="3"/>
      <c r="G268" s="3"/>
      <c r="H268" s="3"/>
      <c r="I268" s="3"/>
      <c r="J268" s="3"/>
      <c r="K268" s="3"/>
      <c r="L268" s="3"/>
    </row>
    <row r="269" spans="1:12" x14ac:dyDescent="0.2">
      <c r="A269" s="3"/>
      <c r="B269" s="90" t="s">
        <v>179</v>
      </c>
      <c r="C269" s="50">
        <v>1051187.18</v>
      </c>
      <c r="D269" s="41"/>
      <c r="E269" s="27"/>
      <c r="F269" s="3"/>
      <c r="G269" s="3"/>
      <c r="H269" s="3"/>
      <c r="I269" s="3"/>
      <c r="J269" s="3"/>
      <c r="K269" s="3"/>
      <c r="L269" s="3"/>
    </row>
    <row r="270" spans="1:12" x14ac:dyDescent="0.2">
      <c r="A270" s="3"/>
      <c r="B270" s="90" t="s">
        <v>180</v>
      </c>
      <c r="C270" s="50">
        <v>11873934</v>
      </c>
      <c r="D270" s="41"/>
      <c r="E270" s="27"/>
      <c r="F270" s="3"/>
      <c r="G270" s="3"/>
      <c r="H270" s="3"/>
      <c r="I270" s="3"/>
      <c r="J270" s="3"/>
      <c r="K270" s="3"/>
      <c r="L270" s="3"/>
    </row>
    <row r="271" spans="1:12" x14ac:dyDescent="0.2">
      <c r="A271" s="3"/>
      <c r="B271" s="90" t="s">
        <v>181</v>
      </c>
      <c r="C271" s="50">
        <v>11873934</v>
      </c>
      <c r="D271" s="41"/>
      <c r="E271" s="27"/>
      <c r="F271" s="3"/>
      <c r="G271" s="3"/>
      <c r="H271" s="3"/>
      <c r="I271" s="3"/>
      <c r="J271" s="3"/>
      <c r="K271" s="3"/>
      <c r="L271" s="3"/>
    </row>
    <row r="272" spans="1:12" x14ac:dyDescent="0.2">
      <c r="A272" s="3"/>
      <c r="B272" s="90" t="s">
        <v>182</v>
      </c>
      <c r="C272" s="50">
        <v>11574911</v>
      </c>
      <c r="D272" s="41"/>
      <c r="E272" s="27"/>
      <c r="F272" s="3"/>
      <c r="G272" s="3"/>
      <c r="H272" s="3"/>
      <c r="I272" s="3"/>
      <c r="J272" s="3"/>
      <c r="K272" s="3"/>
      <c r="L272" s="3"/>
    </row>
    <row r="273" spans="1:12" x14ac:dyDescent="0.2">
      <c r="A273" s="3"/>
      <c r="B273" s="90" t="s">
        <v>183</v>
      </c>
      <c r="C273" s="50">
        <v>1598371.79</v>
      </c>
      <c r="D273" s="41"/>
      <c r="E273" s="27"/>
      <c r="F273" s="3"/>
      <c r="G273" s="3"/>
      <c r="H273" s="3"/>
      <c r="I273" s="3"/>
      <c r="J273" s="3"/>
      <c r="K273" s="3"/>
      <c r="L273" s="3"/>
    </row>
    <row r="274" spans="1:12" x14ac:dyDescent="0.2">
      <c r="A274" s="3"/>
      <c r="B274" s="90" t="s">
        <v>184</v>
      </c>
      <c r="C274" s="50">
        <v>3604464.14</v>
      </c>
      <c r="D274" s="41"/>
      <c r="E274" s="27"/>
      <c r="F274" s="3"/>
      <c r="G274" s="3"/>
      <c r="H274" s="3"/>
      <c r="I274" s="3"/>
      <c r="J274" s="3"/>
      <c r="K274" s="3"/>
      <c r="L274" s="3"/>
    </row>
    <row r="275" spans="1:12" x14ac:dyDescent="0.2">
      <c r="A275" s="3"/>
      <c r="B275" s="90" t="s">
        <v>185</v>
      </c>
      <c r="C275" s="50">
        <v>16777746.93</v>
      </c>
      <c r="D275" s="41"/>
      <c r="E275" s="27"/>
      <c r="F275" s="3"/>
      <c r="G275" s="3"/>
      <c r="H275" s="3"/>
      <c r="I275" s="3"/>
      <c r="J275" s="3"/>
      <c r="K275" s="3"/>
      <c r="L275" s="3"/>
    </row>
    <row r="276" spans="1:12" x14ac:dyDescent="0.2">
      <c r="A276" s="3"/>
      <c r="B276" s="90" t="s">
        <v>186</v>
      </c>
      <c r="C276" s="50">
        <v>16777746.93</v>
      </c>
      <c r="D276" s="41"/>
      <c r="E276" s="27"/>
      <c r="F276" s="3"/>
      <c r="G276" s="3"/>
      <c r="H276" s="3"/>
      <c r="I276" s="3"/>
      <c r="J276" s="3"/>
      <c r="K276" s="3"/>
      <c r="L276" s="3"/>
    </row>
    <row r="277" spans="1:12" x14ac:dyDescent="0.2">
      <c r="A277" s="3"/>
      <c r="B277" s="54" t="s">
        <v>187</v>
      </c>
      <c r="C277" s="47">
        <v>28651680.93</v>
      </c>
      <c r="D277" s="41"/>
      <c r="E277" s="27"/>
      <c r="F277" s="3"/>
      <c r="G277" s="3"/>
      <c r="H277" s="3"/>
      <c r="I277" s="3"/>
      <c r="J277" s="3"/>
      <c r="K277" s="3"/>
      <c r="L277" s="3"/>
    </row>
    <row r="278" spans="1:12" x14ac:dyDescent="0.2">
      <c r="A278" s="3"/>
      <c r="B278" s="91"/>
      <c r="C278" s="92" t="s">
        <v>15</v>
      </c>
      <c r="D278" s="45"/>
      <c r="E278" s="29"/>
      <c r="F278" s="3"/>
      <c r="G278" s="3"/>
      <c r="H278" s="3"/>
      <c r="I278" s="3"/>
      <c r="J278" s="3"/>
      <c r="K278" s="3"/>
      <c r="L278" s="3"/>
    </row>
    <row r="279" spans="1:12" ht="15.75" customHeight="1" x14ac:dyDescent="0.2">
      <c r="A279" s="3"/>
      <c r="B279" s="3"/>
      <c r="C279" s="168">
        <f>C266+C277</f>
        <v>30974397.280000001</v>
      </c>
      <c r="D279" s="175"/>
      <c r="E279" s="176"/>
      <c r="F279" s="3"/>
      <c r="G279" s="3"/>
      <c r="H279" s="3"/>
      <c r="I279" s="3"/>
      <c r="J279" s="3"/>
      <c r="K279" s="3"/>
      <c r="L279" s="3"/>
    </row>
    <row r="280" spans="1:12" x14ac:dyDescent="0.2">
      <c r="A280" s="3"/>
      <c r="B280" s="3"/>
      <c r="C280" s="93" t="s">
        <v>15</v>
      </c>
      <c r="D280" s="3"/>
      <c r="E280" s="3"/>
      <c r="F280" s="3"/>
      <c r="G280" s="3"/>
      <c r="H280" s="3"/>
      <c r="I280" s="3"/>
      <c r="J280" s="3"/>
      <c r="K280" s="3"/>
      <c r="L280" s="3"/>
    </row>
    <row r="281" spans="1:12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ht="24.75" customHeight="1" x14ac:dyDescent="0.2">
      <c r="A282" s="3"/>
      <c r="B282" s="170" t="s">
        <v>188</v>
      </c>
      <c r="C282" s="178" t="s">
        <v>9</v>
      </c>
      <c r="D282" s="159" t="s">
        <v>157</v>
      </c>
      <c r="E282" s="159" t="s">
        <v>47</v>
      </c>
      <c r="F282" s="3"/>
      <c r="G282" s="3"/>
      <c r="H282" s="3"/>
      <c r="I282" s="3"/>
      <c r="J282" s="3"/>
      <c r="K282" s="3"/>
      <c r="L282" s="3"/>
    </row>
    <row r="283" spans="1:12" ht="22.5" x14ac:dyDescent="0.2">
      <c r="A283" s="3"/>
      <c r="B283" s="94" t="s">
        <v>189</v>
      </c>
      <c r="C283" s="95">
        <f>C284+C287</f>
        <v>25593.54</v>
      </c>
      <c r="D283" s="25"/>
      <c r="E283" s="25"/>
      <c r="F283" s="3"/>
      <c r="G283" s="3"/>
      <c r="H283" s="3"/>
      <c r="I283" s="3"/>
      <c r="J283" s="3"/>
      <c r="K283" s="3"/>
      <c r="L283" s="3"/>
    </row>
    <row r="284" spans="1:12" x14ac:dyDescent="0.2">
      <c r="A284" s="3"/>
      <c r="B284" s="26" t="s">
        <v>190</v>
      </c>
      <c r="C284" s="36">
        <f>C285</f>
        <v>25590.61</v>
      </c>
      <c r="D284" s="27"/>
      <c r="E284" s="27"/>
      <c r="F284" s="3"/>
      <c r="G284" s="3"/>
      <c r="H284" s="3"/>
      <c r="I284" s="3"/>
      <c r="J284" s="3"/>
      <c r="K284" s="3"/>
      <c r="L284" s="3"/>
    </row>
    <row r="285" spans="1:12" x14ac:dyDescent="0.2">
      <c r="A285" s="3"/>
      <c r="B285" s="49" t="s">
        <v>191</v>
      </c>
      <c r="C285" s="27">
        <v>25590.61</v>
      </c>
      <c r="D285" s="27"/>
      <c r="E285" s="27"/>
      <c r="F285" s="3"/>
      <c r="G285" s="3"/>
      <c r="H285" s="3"/>
      <c r="I285" s="3"/>
      <c r="J285" s="3"/>
      <c r="K285" s="3"/>
      <c r="L285" s="3"/>
    </row>
    <row r="286" spans="1:12" x14ac:dyDescent="0.2">
      <c r="A286" s="3"/>
      <c r="B286" s="49"/>
      <c r="C286" s="27"/>
      <c r="D286" s="27"/>
      <c r="E286" s="27"/>
      <c r="F286" s="3"/>
      <c r="G286" s="3"/>
      <c r="H286" s="3"/>
      <c r="I286" s="3"/>
      <c r="J286" s="3"/>
      <c r="K286" s="3"/>
      <c r="L286" s="3"/>
    </row>
    <row r="287" spans="1:12" x14ac:dyDescent="0.2">
      <c r="A287" s="3"/>
      <c r="B287" s="26" t="s">
        <v>192</v>
      </c>
      <c r="C287" s="36">
        <f>C288</f>
        <v>2.93</v>
      </c>
      <c r="D287" s="27"/>
      <c r="E287" s="27"/>
      <c r="F287" s="3"/>
      <c r="G287" s="3"/>
      <c r="H287" s="3"/>
      <c r="I287" s="3"/>
      <c r="J287" s="3"/>
      <c r="K287" s="3"/>
      <c r="L287" s="3"/>
    </row>
    <row r="288" spans="1:12" x14ac:dyDescent="0.2">
      <c r="A288" s="3"/>
      <c r="B288" s="49" t="s">
        <v>193</v>
      </c>
      <c r="C288" s="27">
        <v>2.93</v>
      </c>
      <c r="D288" s="27"/>
      <c r="E288" s="27"/>
      <c r="F288" s="3"/>
      <c r="G288" s="3"/>
      <c r="H288" s="3"/>
      <c r="I288" s="3"/>
      <c r="J288" s="3"/>
      <c r="K288" s="3"/>
      <c r="L288" s="3"/>
    </row>
    <row r="289" spans="1:12" x14ac:dyDescent="0.2">
      <c r="A289" s="3"/>
      <c r="B289" s="28"/>
      <c r="C289" s="29"/>
      <c r="D289" s="29"/>
      <c r="E289" s="29"/>
      <c r="F289" s="3"/>
      <c r="G289" s="3"/>
      <c r="H289" s="3"/>
      <c r="I289" s="3"/>
      <c r="J289" s="3"/>
      <c r="K289" s="3"/>
      <c r="L289" s="3"/>
    </row>
    <row r="290" spans="1:12" ht="16.5" customHeight="1" x14ac:dyDescent="0.2">
      <c r="A290" s="3"/>
      <c r="B290" s="3"/>
      <c r="C290" s="160">
        <f>C284+C287</f>
        <v>25593.54</v>
      </c>
      <c r="D290" s="175"/>
      <c r="E290" s="176"/>
      <c r="F290" s="3"/>
      <c r="G290" s="3"/>
      <c r="H290" s="3"/>
      <c r="I290" s="3"/>
      <c r="J290" s="3"/>
      <c r="K290" s="3"/>
      <c r="L290" s="3"/>
    </row>
    <row r="291" spans="1:12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x14ac:dyDescent="0.2">
      <c r="A295" s="3"/>
      <c r="B295" s="18" t="s">
        <v>194</v>
      </c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ht="26.25" customHeight="1" x14ac:dyDescent="0.2">
      <c r="A297" s="3"/>
      <c r="B297" s="174" t="s">
        <v>195</v>
      </c>
      <c r="C297" s="171" t="s">
        <v>9</v>
      </c>
      <c r="D297" s="177" t="s">
        <v>196</v>
      </c>
      <c r="E297" s="159" t="s">
        <v>197</v>
      </c>
      <c r="F297" s="3"/>
      <c r="G297" s="3"/>
      <c r="H297" s="3"/>
      <c r="I297" s="3"/>
      <c r="J297" s="3"/>
      <c r="K297" s="3"/>
      <c r="L297" s="3"/>
    </row>
    <row r="298" spans="1:12" x14ac:dyDescent="0.2">
      <c r="A298" s="3"/>
      <c r="B298" s="24" t="s">
        <v>198</v>
      </c>
      <c r="C298" s="96">
        <f>SUM(C299:C363)</f>
        <v>23019467.170000009</v>
      </c>
      <c r="D298" s="84">
        <f>SUM(D299:D363)</f>
        <v>99.999899999999968</v>
      </c>
      <c r="E298" s="48">
        <v>0</v>
      </c>
      <c r="F298" s="3"/>
      <c r="G298" s="3"/>
      <c r="H298" s="3"/>
      <c r="I298" s="3"/>
      <c r="J298" s="3"/>
      <c r="K298" s="3"/>
      <c r="L298" s="3"/>
    </row>
    <row r="299" spans="1:12" x14ac:dyDescent="0.2">
      <c r="A299" s="3"/>
      <c r="B299" s="97" t="s">
        <v>199</v>
      </c>
      <c r="C299" s="50">
        <v>11465187.51</v>
      </c>
      <c r="D299" s="50">
        <v>49.8065</v>
      </c>
      <c r="E299" s="41"/>
      <c r="F299" s="3"/>
      <c r="G299" s="3"/>
      <c r="H299" s="3"/>
      <c r="I299" s="3"/>
      <c r="J299" s="3"/>
      <c r="K299" s="3"/>
      <c r="L299" s="3"/>
    </row>
    <row r="300" spans="1:12" x14ac:dyDescent="0.2">
      <c r="A300" s="3"/>
      <c r="B300" s="97" t="s">
        <v>200</v>
      </c>
      <c r="C300" s="50">
        <v>633710.80000000005</v>
      </c>
      <c r="D300" s="50">
        <v>2.7528999999999999</v>
      </c>
      <c r="E300" s="41"/>
      <c r="F300" s="3"/>
      <c r="G300" s="3"/>
      <c r="H300" s="3"/>
      <c r="I300" s="3"/>
      <c r="J300" s="3"/>
      <c r="K300" s="3"/>
      <c r="L300" s="3"/>
    </row>
    <row r="301" spans="1:12" x14ac:dyDescent="0.2">
      <c r="A301" s="3"/>
      <c r="B301" s="97" t="s">
        <v>201</v>
      </c>
      <c r="C301" s="50">
        <v>993722.72</v>
      </c>
      <c r="D301" s="50">
        <v>4.3169000000000004</v>
      </c>
      <c r="E301" s="41"/>
      <c r="F301" s="3"/>
      <c r="G301" s="3"/>
      <c r="H301" s="3"/>
      <c r="I301" s="3"/>
      <c r="J301" s="3"/>
      <c r="K301" s="3"/>
      <c r="L301" s="3"/>
    </row>
    <row r="302" spans="1:12" x14ac:dyDescent="0.2">
      <c r="A302" s="3"/>
      <c r="B302" s="97" t="s">
        <v>202</v>
      </c>
      <c r="C302" s="50">
        <v>787270.96</v>
      </c>
      <c r="D302" s="50">
        <v>3.42</v>
      </c>
      <c r="E302" s="41"/>
      <c r="F302" s="3"/>
      <c r="G302" s="3"/>
      <c r="H302" s="3"/>
      <c r="I302" s="3"/>
      <c r="J302" s="3"/>
      <c r="K302" s="3"/>
      <c r="L302" s="3"/>
    </row>
    <row r="303" spans="1:12" x14ac:dyDescent="0.2">
      <c r="A303" s="3"/>
      <c r="B303" s="97" t="s">
        <v>203</v>
      </c>
      <c r="C303" s="50">
        <v>1927236.31</v>
      </c>
      <c r="D303" s="50">
        <v>8.3721999999999994</v>
      </c>
      <c r="E303" s="41"/>
      <c r="F303" s="3"/>
      <c r="G303" s="3"/>
      <c r="H303" s="3"/>
      <c r="I303" s="3"/>
      <c r="J303" s="3"/>
      <c r="K303" s="3"/>
      <c r="L303" s="3"/>
    </row>
    <row r="304" spans="1:12" x14ac:dyDescent="0.2">
      <c r="A304" s="3"/>
      <c r="B304" s="97" t="s">
        <v>204</v>
      </c>
      <c r="C304" s="50">
        <v>707300.96</v>
      </c>
      <c r="D304" s="50">
        <v>3.0726</v>
      </c>
      <c r="E304" s="41"/>
      <c r="F304" s="3"/>
      <c r="G304" s="3"/>
      <c r="H304" s="3"/>
      <c r="I304" s="3"/>
      <c r="J304" s="3"/>
      <c r="K304" s="3"/>
      <c r="L304" s="3"/>
    </row>
    <row r="305" spans="1:12" x14ac:dyDescent="0.2">
      <c r="A305" s="3"/>
      <c r="B305" s="97" t="s">
        <v>205</v>
      </c>
      <c r="C305" s="50">
        <v>225833.68</v>
      </c>
      <c r="D305" s="50">
        <v>0.98109999999999997</v>
      </c>
      <c r="E305" s="41"/>
      <c r="F305" s="3"/>
      <c r="G305" s="3"/>
      <c r="H305" s="3"/>
      <c r="I305" s="3"/>
      <c r="J305" s="3"/>
      <c r="K305" s="3"/>
      <c r="L305" s="3"/>
    </row>
    <row r="306" spans="1:12" x14ac:dyDescent="0.2">
      <c r="A306" s="3"/>
      <c r="B306" s="97" t="s">
        <v>206</v>
      </c>
      <c r="C306" s="50">
        <v>230553.71</v>
      </c>
      <c r="D306" s="50">
        <v>1.0016</v>
      </c>
      <c r="E306" s="41"/>
      <c r="F306" s="3"/>
      <c r="G306" s="3"/>
      <c r="H306" s="3"/>
      <c r="I306" s="3"/>
      <c r="J306" s="3"/>
      <c r="K306" s="3"/>
      <c r="L306" s="3"/>
    </row>
    <row r="307" spans="1:12" x14ac:dyDescent="0.2">
      <c r="A307" s="3"/>
      <c r="B307" s="51" t="s">
        <v>207</v>
      </c>
      <c r="C307" s="50">
        <v>53444.78</v>
      </c>
      <c r="D307" s="50">
        <v>0.23219999999999999</v>
      </c>
      <c r="E307" s="41"/>
      <c r="F307" s="3"/>
      <c r="G307" s="3"/>
      <c r="H307" s="3"/>
      <c r="I307" s="3"/>
      <c r="J307" s="3"/>
      <c r="K307" s="3"/>
      <c r="L307" s="3"/>
    </row>
    <row r="308" spans="1:12" x14ac:dyDescent="0.2">
      <c r="A308" s="3"/>
      <c r="B308" s="97" t="s">
        <v>208</v>
      </c>
      <c r="C308" s="50">
        <v>316</v>
      </c>
      <c r="D308" s="50">
        <v>1.4E-3</v>
      </c>
      <c r="E308" s="41"/>
      <c r="F308" s="3"/>
      <c r="G308" s="3"/>
      <c r="H308" s="3"/>
      <c r="I308" s="3"/>
      <c r="J308" s="3"/>
      <c r="K308" s="3"/>
      <c r="L308" s="3"/>
    </row>
    <row r="309" spans="1:12" x14ac:dyDescent="0.2">
      <c r="A309" s="3"/>
      <c r="B309" s="97" t="s">
        <v>209</v>
      </c>
      <c r="C309" s="50">
        <v>43148.46</v>
      </c>
      <c r="D309" s="50">
        <v>0.18740000000000001</v>
      </c>
      <c r="E309" s="41"/>
      <c r="F309" s="3"/>
      <c r="G309" s="3"/>
      <c r="H309" s="3"/>
      <c r="I309" s="3"/>
      <c r="J309" s="3"/>
      <c r="K309" s="3"/>
      <c r="L309" s="3"/>
    </row>
    <row r="310" spans="1:12" x14ac:dyDescent="0.2">
      <c r="A310" s="3"/>
      <c r="B310" s="97" t="s">
        <v>210</v>
      </c>
      <c r="C310" s="50">
        <v>968852.85</v>
      </c>
      <c r="D310" s="50">
        <v>4.2088000000000001</v>
      </c>
      <c r="E310" s="41"/>
      <c r="F310" s="3"/>
      <c r="G310" s="3"/>
      <c r="H310" s="3"/>
      <c r="I310" s="3"/>
      <c r="J310" s="3"/>
      <c r="K310" s="3"/>
      <c r="L310" s="3"/>
    </row>
    <row r="311" spans="1:12" x14ac:dyDescent="0.2">
      <c r="A311" s="3"/>
      <c r="B311" s="97" t="s">
        <v>211</v>
      </c>
      <c r="C311" s="50">
        <v>17600.400000000001</v>
      </c>
      <c r="D311" s="50">
        <v>7.6499999999999999E-2</v>
      </c>
      <c r="E311" s="41"/>
      <c r="F311" s="3"/>
      <c r="G311" s="3"/>
      <c r="H311" s="3"/>
      <c r="I311" s="3"/>
      <c r="J311" s="3"/>
      <c r="K311" s="3"/>
      <c r="L311" s="3"/>
    </row>
    <row r="312" spans="1:12" x14ac:dyDescent="0.2">
      <c r="A312" s="3"/>
      <c r="B312" s="97" t="s">
        <v>212</v>
      </c>
      <c r="C312" s="50">
        <v>4999.6000000000004</v>
      </c>
      <c r="D312" s="50">
        <v>2.1700000000000001E-2</v>
      </c>
      <c r="E312" s="41"/>
      <c r="F312" s="3"/>
      <c r="G312" s="3"/>
      <c r="H312" s="3"/>
      <c r="I312" s="3"/>
      <c r="J312" s="3"/>
      <c r="K312" s="3"/>
      <c r="L312" s="3"/>
    </row>
    <row r="313" spans="1:12" x14ac:dyDescent="0.2">
      <c r="A313" s="3"/>
      <c r="B313" s="97" t="s">
        <v>213</v>
      </c>
      <c r="C313" s="50">
        <v>26563.200000000001</v>
      </c>
      <c r="D313" s="50">
        <v>0.1154</v>
      </c>
      <c r="E313" s="41"/>
      <c r="F313" s="3"/>
      <c r="G313" s="3"/>
      <c r="H313" s="3"/>
      <c r="I313" s="3"/>
      <c r="J313" s="3"/>
      <c r="K313" s="3"/>
      <c r="L313" s="3"/>
    </row>
    <row r="314" spans="1:12" x14ac:dyDescent="0.2">
      <c r="A314" s="3"/>
      <c r="B314" s="97" t="s">
        <v>214</v>
      </c>
      <c r="C314" s="50">
        <v>1818.48</v>
      </c>
      <c r="D314" s="50">
        <v>7.9000000000000008E-3</v>
      </c>
      <c r="E314" s="41"/>
      <c r="F314" s="3"/>
      <c r="G314" s="3"/>
      <c r="H314" s="3"/>
      <c r="I314" s="3"/>
      <c r="J314" s="3"/>
      <c r="K314" s="3"/>
      <c r="L314" s="3"/>
    </row>
    <row r="315" spans="1:12" x14ac:dyDescent="0.2">
      <c r="A315" s="3"/>
      <c r="B315" s="97" t="s">
        <v>215</v>
      </c>
      <c r="C315" s="50">
        <v>70717.009999999995</v>
      </c>
      <c r="D315" s="50">
        <v>0.30719999999999997</v>
      </c>
      <c r="E315" s="41"/>
      <c r="F315" s="3"/>
      <c r="G315" s="3"/>
      <c r="H315" s="3"/>
      <c r="I315" s="3"/>
      <c r="J315" s="3"/>
      <c r="K315" s="3"/>
      <c r="L315" s="3"/>
    </row>
    <row r="316" spans="1:12" x14ac:dyDescent="0.2">
      <c r="A316" s="3"/>
      <c r="B316" s="97" t="s">
        <v>216</v>
      </c>
      <c r="C316" s="50">
        <v>25428</v>
      </c>
      <c r="D316" s="50">
        <v>0.1105</v>
      </c>
      <c r="E316" s="41"/>
      <c r="F316" s="3"/>
      <c r="G316" s="3"/>
      <c r="H316" s="3"/>
      <c r="I316" s="3"/>
      <c r="J316" s="3"/>
      <c r="K316" s="3"/>
      <c r="L316" s="3"/>
    </row>
    <row r="317" spans="1:12" x14ac:dyDescent="0.2">
      <c r="A317" s="3"/>
      <c r="B317" s="97" t="s">
        <v>217</v>
      </c>
      <c r="C317" s="50">
        <v>10224</v>
      </c>
      <c r="D317" s="50">
        <v>4.4400000000000002E-2</v>
      </c>
      <c r="E317" s="41"/>
      <c r="F317" s="3"/>
      <c r="G317" s="3"/>
      <c r="H317" s="3"/>
      <c r="I317" s="3"/>
      <c r="J317" s="3"/>
      <c r="K317" s="3"/>
      <c r="L317" s="3"/>
    </row>
    <row r="318" spans="1:12" x14ac:dyDescent="0.2">
      <c r="A318" s="3"/>
      <c r="B318" s="97" t="s">
        <v>218</v>
      </c>
      <c r="C318" s="50">
        <v>2779.5</v>
      </c>
      <c r="D318" s="50">
        <v>1.21E-2</v>
      </c>
      <c r="E318" s="41"/>
      <c r="F318" s="3"/>
      <c r="G318" s="3"/>
      <c r="H318" s="3"/>
      <c r="I318" s="3"/>
      <c r="J318" s="3"/>
      <c r="K318" s="3"/>
      <c r="L318" s="3"/>
    </row>
    <row r="319" spans="1:12" x14ac:dyDescent="0.2">
      <c r="A319" s="3"/>
      <c r="B319" s="97" t="s">
        <v>219</v>
      </c>
      <c r="C319" s="50">
        <v>17936</v>
      </c>
      <c r="D319" s="50">
        <v>7.7899999999999997E-2</v>
      </c>
      <c r="E319" s="41"/>
      <c r="F319" s="3"/>
      <c r="G319" s="3"/>
      <c r="H319" s="3"/>
      <c r="I319" s="3"/>
      <c r="J319" s="3"/>
      <c r="K319" s="3"/>
      <c r="L319" s="3"/>
    </row>
    <row r="320" spans="1:12" x14ac:dyDescent="0.2">
      <c r="A320" s="3"/>
      <c r="B320" s="98" t="s">
        <v>220</v>
      </c>
      <c r="C320" s="50">
        <v>202586.99</v>
      </c>
      <c r="D320" s="50">
        <v>0.88009999999999999</v>
      </c>
      <c r="E320" s="41"/>
      <c r="F320" s="3"/>
      <c r="G320" s="3"/>
      <c r="H320" s="3"/>
      <c r="I320" s="3"/>
      <c r="J320" s="3"/>
      <c r="K320" s="3"/>
      <c r="L320" s="3"/>
    </row>
    <row r="321" spans="1:12" x14ac:dyDescent="0.2">
      <c r="A321" s="3"/>
      <c r="B321" s="98" t="s">
        <v>221</v>
      </c>
      <c r="C321" s="50">
        <v>198</v>
      </c>
      <c r="D321" s="50">
        <v>8.9999999999999998E-4</v>
      </c>
      <c r="E321" s="41"/>
      <c r="F321" s="3"/>
      <c r="G321" s="3"/>
      <c r="H321" s="3"/>
      <c r="I321" s="3"/>
      <c r="J321" s="3"/>
      <c r="K321" s="3"/>
      <c r="L321" s="3"/>
    </row>
    <row r="322" spans="1:12" x14ac:dyDescent="0.2">
      <c r="A322" s="3"/>
      <c r="B322" s="98" t="s">
        <v>222</v>
      </c>
      <c r="C322" s="50">
        <v>529.6</v>
      </c>
      <c r="D322" s="50">
        <v>2.3E-3</v>
      </c>
      <c r="E322" s="41"/>
      <c r="F322" s="3"/>
      <c r="G322" s="3"/>
      <c r="H322" s="3"/>
      <c r="I322" s="3"/>
      <c r="J322" s="3"/>
      <c r="K322" s="3"/>
      <c r="L322" s="3"/>
    </row>
    <row r="323" spans="1:12" x14ac:dyDescent="0.2">
      <c r="A323" s="3"/>
      <c r="B323" s="98" t="s">
        <v>223</v>
      </c>
      <c r="C323" s="50">
        <v>13385.13</v>
      </c>
      <c r="D323" s="50">
        <v>5.8099999999999999E-2</v>
      </c>
      <c r="E323" s="41"/>
      <c r="F323" s="3"/>
      <c r="G323" s="3"/>
      <c r="H323" s="3"/>
      <c r="I323" s="3"/>
      <c r="J323" s="3"/>
      <c r="K323" s="3"/>
      <c r="L323" s="3"/>
    </row>
    <row r="324" spans="1:12" x14ac:dyDescent="0.2">
      <c r="A324" s="3"/>
      <c r="B324" s="98" t="s">
        <v>224</v>
      </c>
      <c r="C324" s="50">
        <v>2418.9</v>
      </c>
      <c r="D324" s="50">
        <v>1.0500000000000001E-2</v>
      </c>
      <c r="E324" s="41"/>
      <c r="F324" s="3"/>
      <c r="G324" s="3"/>
      <c r="H324" s="3"/>
      <c r="I324" s="3"/>
      <c r="J324" s="3"/>
      <c r="K324" s="3"/>
      <c r="L324" s="3"/>
    </row>
    <row r="325" spans="1:12" x14ac:dyDescent="0.2">
      <c r="A325" s="3"/>
      <c r="B325" s="51" t="s">
        <v>225</v>
      </c>
      <c r="C325" s="50">
        <v>2565.75</v>
      </c>
      <c r="D325" s="50">
        <v>1.11E-2</v>
      </c>
      <c r="E325" s="41"/>
      <c r="F325" s="3"/>
      <c r="G325" s="3"/>
      <c r="H325" s="3"/>
      <c r="I325" s="3"/>
      <c r="J325" s="3"/>
      <c r="K325" s="3"/>
      <c r="L325" s="3"/>
    </row>
    <row r="326" spans="1:12" x14ac:dyDescent="0.2">
      <c r="A326" s="3"/>
      <c r="B326" s="98" t="s">
        <v>226</v>
      </c>
      <c r="C326" s="50">
        <v>3174</v>
      </c>
      <c r="D326" s="50">
        <v>1.38E-2</v>
      </c>
      <c r="E326" s="41"/>
      <c r="F326" s="3"/>
      <c r="G326" s="3"/>
      <c r="H326" s="3"/>
      <c r="I326" s="3"/>
      <c r="J326" s="3"/>
      <c r="K326" s="3"/>
      <c r="L326" s="3"/>
    </row>
    <row r="327" spans="1:12" x14ac:dyDescent="0.2">
      <c r="A327" s="3"/>
      <c r="B327" s="97" t="s">
        <v>227</v>
      </c>
      <c r="C327" s="50">
        <v>204616.59</v>
      </c>
      <c r="D327" s="50">
        <v>0.88890000000000002</v>
      </c>
      <c r="E327" s="41"/>
      <c r="F327" s="3"/>
      <c r="G327" s="3"/>
      <c r="H327" s="3"/>
      <c r="I327" s="3"/>
      <c r="J327" s="3"/>
      <c r="K327" s="3"/>
      <c r="L327" s="3"/>
    </row>
    <row r="328" spans="1:12" x14ac:dyDescent="0.2">
      <c r="A328" s="3"/>
      <c r="B328" s="97" t="s">
        <v>228</v>
      </c>
      <c r="C328" s="50">
        <v>10336</v>
      </c>
      <c r="D328" s="50">
        <v>4.4900000000000002E-2</v>
      </c>
      <c r="E328" s="41"/>
      <c r="F328" s="3"/>
      <c r="G328" s="3"/>
      <c r="H328" s="3"/>
      <c r="I328" s="3"/>
      <c r="J328" s="3"/>
      <c r="K328" s="3"/>
      <c r="L328" s="3"/>
    </row>
    <row r="329" spans="1:12" x14ac:dyDescent="0.2">
      <c r="A329" s="3"/>
      <c r="B329" s="97" t="s">
        <v>229</v>
      </c>
      <c r="C329" s="50">
        <v>52153.21</v>
      </c>
      <c r="D329" s="50">
        <v>0.2266</v>
      </c>
      <c r="E329" s="41"/>
      <c r="F329" s="3"/>
      <c r="G329" s="3"/>
      <c r="H329" s="3"/>
      <c r="I329" s="3"/>
      <c r="J329" s="3"/>
      <c r="K329" s="3"/>
      <c r="L329" s="3"/>
    </row>
    <row r="330" spans="1:12" x14ac:dyDescent="0.2">
      <c r="A330" s="3"/>
      <c r="B330" s="97" t="s">
        <v>230</v>
      </c>
      <c r="C330" s="50">
        <v>25254.06</v>
      </c>
      <c r="D330" s="50">
        <v>0.10970000000000001</v>
      </c>
      <c r="E330" s="41"/>
      <c r="F330" s="3"/>
      <c r="G330" s="3"/>
      <c r="H330" s="3"/>
      <c r="I330" s="3"/>
      <c r="J330" s="3"/>
      <c r="K330" s="3"/>
      <c r="L330" s="3"/>
    </row>
    <row r="331" spans="1:12" x14ac:dyDescent="0.2">
      <c r="A331" s="3"/>
      <c r="B331" s="97" t="s">
        <v>231</v>
      </c>
      <c r="C331" s="50">
        <v>257173.8</v>
      </c>
      <c r="D331" s="50">
        <v>1.1172</v>
      </c>
      <c r="E331" s="41"/>
      <c r="F331" s="3"/>
      <c r="G331" s="3"/>
      <c r="H331" s="3"/>
      <c r="I331" s="3"/>
      <c r="J331" s="3"/>
      <c r="K331" s="3"/>
      <c r="L331" s="3"/>
    </row>
    <row r="332" spans="1:12" x14ac:dyDescent="0.2">
      <c r="A332" s="3"/>
      <c r="B332" s="97" t="s">
        <v>232</v>
      </c>
      <c r="C332" s="50">
        <v>18107.169999999998</v>
      </c>
      <c r="D332" s="50">
        <v>7.8700000000000006E-2</v>
      </c>
      <c r="E332" s="41"/>
      <c r="F332" s="3"/>
      <c r="G332" s="3"/>
      <c r="H332" s="3"/>
      <c r="I332" s="3"/>
      <c r="J332" s="3"/>
      <c r="K332" s="3"/>
      <c r="L332" s="3"/>
    </row>
    <row r="333" spans="1:12" x14ac:dyDescent="0.2">
      <c r="A333" s="3"/>
      <c r="B333" s="98" t="s">
        <v>233</v>
      </c>
      <c r="C333" s="50">
        <v>215450.03</v>
      </c>
      <c r="D333" s="50">
        <v>0.93589999999999995</v>
      </c>
      <c r="E333" s="41"/>
      <c r="F333" s="3"/>
      <c r="G333" s="3"/>
      <c r="H333" s="3"/>
      <c r="I333" s="3"/>
      <c r="J333" s="3"/>
      <c r="K333" s="3"/>
      <c r="L333" s="3"/>
    </row>
    <row r="334" spans="1:12" x14ac:dyDescent="0.2">
      <c r="A334" s="3"/>
      <c r="B334" s="51" t="s">
        <v>234</v>
      </c>
      <c r="C334" s="50">
        <v>688920.87</v>
      </c>
      <c r="D334" s="50">
        <v>2.9927999999999999</v>
      </c>
      <c r="E334" s="41"/>
      <c r="F334" s="3"/>
      <c r="G334" s="3"/>
      <c r="H334" s="3"/>
      <c r="I334" s="3"/>
      <c r="J334" s="3"/>
      <c r="K334" s="3"/>
      <c r="L334" s="3"/>
    </row>
    <row r="335" spans="1:12" x14ac:dyDescent="0.2">
      <c r="A335" s="3"/>
      <c r="B335" s="97" t="s">
        <v>235</v>
      </c>
      <c r="C335" s="50">
        <v>14921.6</v>
      </c>
      <c r="D335" s="50">
        <v>6.4799999999999996E-2</v>
      </c>
      <c r="E335" s="41"/>
      <c r="F335" s="3"/>
      <c r="G335" s="3"/>
      <c r="H335" s="3"/>
      <c r="I335" s="3"/>
      <c r="J335" s="3"/>
      <c r="K335" s="3"/>
      <c r="L335" s="3"/>
    </row>
    <row r="336" spans="1:12" x14ac:dyDescent="0.2">
      <c r="A336" s="3"/>
      <c r="B336" s="51" t="s">
        <v>236</v>
      </c>
      <c r="C336" s="50">
        <v>10481.120000000001</v>
      </c>
      <c r="D336" s="50">
        <v>4.5499999999999999E-2</v>
      </c>
      <c r="E336" s="41"/>
      <c r="F336" s="3"/>
      <c r="G336" s="3"/>
      <c r="H336" s="3"/>
      <c r="I336" s="3"/>
      <c r="J336" s="3"/>
      <c r="K336" s="3"/>
      <c r="L336" s="3"/>
    </row>
    <row r="337" spans="1:12" x14ac:dyDescent="0.2">
      <c r="A337" s="3"/>
      <c r="B337" s="97" t="s">
        <v>237</v>
      </c>
      <c r="C337" s="50">
        <v>176733.03</v>
      </c>
      <c r="D337" s="50">
        <v>0.76780000000000004</v>
      </c>
      <c r="E337" s="41"/>
      <c r="F337" s="3"/>
      <c r="G337" s="3"/>
      <c r="H337" s="3"/>
      <c r="I337" s="3"/>
      <c r="J337" s="3"/>
      <c r="K337" s="3"/>
      <c r="L337" s="3"/>
    </row>
    <row r="338" spans="1:12" x14ac:dyDescent="0.2">
      <c r="A338" s="3"/>
      <c r="B338" s="98" t="s">
        <v>238</v>
      </c>
      <c r="C338" s="50">
        <v>110845.48</v>
      </c>
      <c r="D338" s="50">
        <v>0.48149999999999998</v>
      </c>
      <c r="E338" s="41"/>
      <c r="F338" s="3"/>
      <c r="G338" s="3"/>
      <c r="H338" s="3"/>
      <c r="I338" s="3"/>
      <c r="J338" s="3"/>
      <c r="K338" s="3"/>
      <c r="L338" s="3"/>
    </row>
    <row r="339" spans="1:12" x14ac:dyDescent="0.2">
      <c r="A339" s="3"/>
      <c r="B339" s="98" t="s">
        <v>239</v>
      </c>
      <c r="C339" s="50">
        <v>215760</v>
      </c>
      <c r="D339" s="50">
        <v>0.93730000000000002</v>
      </c>
      <c r="E339" s="41"/>
      <c r="F339" s="3"/>
      <c r="G339" s="3"/>
      <c r="H339" s="3"/>
      <c r="I339" s="3"/>
      <c r="J339" s="3"/>
      <c r="K339" s="3"/>
      <c r="L339" s="3"/>
    </row>
    <row r="340" spans="1:12" x14ac:dyDescent="0.2">
      <c r="A340" s="3"/>
      <c r="B340" s="98" t="s">
        <v>240</v>
      </c>
      <c r="C340" s="50">
        <v>36540</v>
      </c>
      <c r="D340" s="50">
        <v>0.15870000000000001</v>
      </c>
      <c r="E340" s="41"/>
      <c r="F340" s="3"/>
      <c r="G340" s="3"/>
      <c r="H340" s="3"/>
      <c r="I340" s="3"/>
      <c r="J340" s="3"/>
      <c r="K340" s="3"/>
      <c r="L340" s="3"/>
    </row>
    <row r="341" spans="1:12" x14ac:dyDescent="0.2">
      <c r="A341" s="3"/>
      <c r="B341" s="98" t="s">
        <v>241</v>
      </c>
      <c r="C341" s="50">
        <v>226774.59</v>
      </c>
      <c r="D341" s="50">
        <v>0.98509999999999998</v>
      </c>
      <c r="E341" s="41"/>
      <c r="F341" s="3"/>
      <c r="G341" s="3"/>
      <c r="H341" s="3"/>
      <c r="I341" s="3"/>
      <c r="J341" s="3"/>
      <c r="K341" s="3"/>
      <c r="L341" s="3"/>
    </row>
    <row r="342" spans="1:12" x14ac:dyDescent="0.2">
      <c r="A342" s="3"/>
      <c r="B342" s="98" t="s">
        <v>242</v>
      </c>
      <c r="C342" s="50">
        <v>22737.66</v>
      </c>
      <c r="D342" s="50">
        <v>9.8799999999999999E-2</v>
      </c>
      <c r="E342" s="41"/>
      <c r="F342" s="3"/>
      <c r="G342" s="3"/>
      <c r="H342" s="3"/>
      <c r="I342" s="3"/>
      <c r="J342" s="3"/>
      <c r="K342" s="3"/>
      <c r="L342" s="3"/>
    </row>
    <row r="343" spans="1:12" x14ac:dyDescent="0.2">
      <c r="A343" s="3"/>
      <c r="B343" s="98" t="s">
        <v>243</v>
      </c>
      <c r="C343" s="50">
        <v>389991.28</v>
      </c>
      <c r="D343" s="50">
        <v>1.6941999999999999</v>
      </c>
      <c r="E343" s="41"/>
      <c r="F343" s="3"/>
      <c r="G343" s="3"/>
      <c r="H343" s="3"/>
      <c r="I343" s="3"/>
      <c r="J343" s="3"/>
      <c r="K343" s="3"/>
      <c r="L343" s="3"/>
    </row>
    <row r="344" spans="1:12" x14ac:dyDescent="0.2">
      <c r="A344" s="3"/>
      <c r="B344" s="98" t="s">
        <v>244</v>
      </c>
      <c r="C344" s="50">
        <v>57744.22</v>
      </c>
      <c r="D344" s="50">
        <v>0.25080000000000002</v>
      </c>
      <c r="E344" s="41"/>
      <c r="F344" s="3"/>
      <c r="G344" s="3"/>
      <c r="H344" s="3"/>
      <c r="I344" s="3"/>
      <c r="J344" s="3"/>
      <c r="K344" s="3"/>
      <c r="L344" s="3"/>
    </row>
    <row r="345" spans="1:12" x14ac:dyDescent="0.2">
      <c r="A345" s="3"/>
      <c r="B345" s="97" t="s">
        <v>245</v>
      </c>
      <c r="C345" s="50">
        <v>131943.39000000001</v>
      </c>
      <c r="D345" s="50">
        <v>0.57320000000000004</v>
      </c>
      <c r="E345" s="41"/>
      <c r="F345" s="3"/>
      <c r="G345" s="3"/>
      <c r="H345" s="3"/>
      <c r="I345" s="3"/>
      <c r="J345" s="3"/>
      <c r="K345" s="3"/>
      <c r="L345" s="3"/>
    </row>
    <row r="346" spans="1:12" x14ac:dyDescent="0.2">
      <c r="A346" s="3"/>
      <c r="B346" s="97" t="s">
        <v>246</v>
      </c>
      <c r="C346" s="50">
        <v>90313.37</v>
      </c>
      <c r="D346" s="50">
        <v>0.39229999999999998</v>
      </c>
      <c r="E346" s="41"/>
      <c r="F346" s="3"/>
      <c r="G346" s="3"/>
      <c r="H346" s="3"/>
      <c r="I346" s="3"/>
      <c r="J346" s="3"/>
      <c r="K346" s="3"/>
      <c r="L346" s="3"/>
    </row>
    <row r="347" spans="1:12" x14ac:dyDescent="0.2">
      <c r="A347" s="3"/>
      <c r="B347" s="97" t="s">
        <v>247</v>
      </c>
      <c r="C347" s="50">
        <v>18700.009999999998</v>
      </c>
      <c r="D347" s="50">
        <v>8.1199999999999994E-2</v>
      </c>
      <c r="E347" s="41"/>
      <c r="F347" s="3"/>
      <c r="G347" s="3"/>
      <c r="H347" s="3"/>
      <c r="I347" s="3"/>
      <c r="J347" s="3"/>
      <c r="K347" s="3"/>
      <c r="L347" s="3"/>
    </row>
    <row r="348" spans="1:12" x14ac:dyDescent="0.2">
      <c r="A348" s="3"/>
      <c r="B348" s="97" t="s">
        <v>248</v>
      </c>
      <c r="C348" s="50">
        <v>15660</v>
      </c>
      <c r="D348" s="50">
        <v>6.8000000000000005E-2</v>
      </c>
      <c r="E348" s="41"/>
      <c r="F348" s="3"/>
      <c r="G348" s="3"/>
      <c r="H348" s="3"/>
      <c r="I348" s="3"/>
      <c r="J348" s="3"/>
      <c r="K348" s="3"/>
      <c r="L348" s="3"/>
    </row>
    <row r="349" spans="1:12" x14ac:dyDescent="0.2">
      <c r="A349" s="3"/>
      <c r="B349" s="97" t="s">
        <v>249</v>
      </c>
      <c r="C349" s="50">
        <v>10926.72</v>
      </c>
      <c r="D349" s="50">
        <v>4.7500000000000001E-2</v>
      </c>
      <c r="E349" s="41"/>
      <c r="F349" s="3"/>
      <c r="G349" s="3"/>
      <c r="H349" s="3"/>
      <c r="I349" s="3"/>
      <c r="J349" s="3"/>
      <c r="K349" s="3"/>
      <c r="L349" s="3"/>
    </row>
    <row r="350" spans="1:12" x14ac:dyDescent="0.2">
      <c r="A350" s="3"/>
      <c r="B350" s="97" t="s">
        <v>250</v>
      </c>
      <c r="C350" s="50">
        <v>13849.5</v>
      </c>
      <c r="D350" s="50">
        <v>6.0199999999999997E-2</v>
      </c>
      <c r="E350" s="41"/>
      <c r="F350" s="3"/>
      <c r="G350" s="3"/>
      <c r="H350" s="3"/>
      <c r="I350" s="3"/>
      <c r="J350" s="3"/>
      <c r="K350" s="3"/>
      <c r="L350" s="3"/>
    </row>
    <row r="351" spans="1:12" x14ac:dyDescent="0.2">
      <c r="A351" s="3"/>
      <c r="B351" s="97" t="s">
        <v>251</v>
      </c>
      <c r="C351" s="50">
        <v>69664.25</v>
      </c>
      <c r="D351" s="50">
        <v>0.30259999999999998</v>
      </c>
      <c r="E351" s="41"/>
      <c r="F351" s="3"/>
      <c r="G351" s="3"/>
      <c r="H351" s="3"/>
      <c r="I351" s="3"/>
      <c r="J351" s="3"/>
      <c r="K351" s="3"/>
      <c r="L351" s="3"/>
    </row>
    <row r="352" spans="1:12" x14ac:dyDescent="0.2">
      <c r="A352" s="3"/>
      <c r="B352" s="97" t="s">
        <v>252</v>
      </c>
      <c r="C352" s="50">
        <v>8811.24</v>
      </c>
      <c r="D352" s="50">
        <v>3.8300000000000001E-2</v>
      </c>
      <c r="E352" s="41"/>
      <c r="F352" s="3"/>
      <c r="G352" s="3"/>
      <c r="H352" s="3"/>
      <c r="I352" s="3"/>
      <c r="J352" s="3"/>
      <c r="K352" s="3"/>
      <c r="L352" s="3"/>
    </row>
    <row r="353" spans="1:12" x14ac:dyDescent="0.2">
      <c r="A353" s="3"/>
      <c r="B353" s="98" t="s">
        <v>253</v>
      </c>
      <c r="C353" s="50">
        <v>2241.9</v>
      </c>
      <c r="D353" s="50">
        <v>9.7000000000000003E-3</v>
      </c>
      <c r="E353" s="41"/>
      <c r="F353" s="3"/>
      <c r="G353" s="3"/>
      <c r="H353" s="3"/>
      <c r="I353" s="3"/>
      <c r="J353" s="3"/>
      <c r="K353" s="3"/>
      <c r="L353" s="3"/>
    </row>
    <row r="354" spans="1:12" x14ac:dyDescent="0.2">
      <c r="A354" s="3"/>
      <c r="B354" s="97" t="s">
        <v>254</v>
      </c>
      <c r="C354" s="50">
        <v>261368.56</v>
      </c>
      <c r="D354" s="50">
        <v>1.1354</v>
      </c>
      <c r="E354" s="41"/>
      <c r="F354" s="3"/>
      <c r="G354" s="3"/>
      <c r="H354" s="3"/>
      <c r="I354" s="3"/>
      <c r="J354" s="3"/>
      <c r="K354" s="3"/>
      <c r="L354" s="3"/>
    </row>
    <row r="355" spans="1:12" x14ac:dyDescent="0.2">
      <c r="A355" s="3"/>
      <c r="B355" s="97" t="s">
        <v>255</v>
      </c>
      <c r="C355" s="50">
        <v>15400</v>
      </c>
      <c r="D355" s="50">
        <v>6.6900000000000001E-2</v>
      </c>
      <c r="E355" s="41"/>
      <c r="F355" s="3"/>
      <c r="G355" s="3"/>
      <c r="H355" s="3"/>
      <c r="I355" s="3"/>
      <c r="J355" s="3"/>
      <c r="K355" s="3"/>
      <c r="L355" s="3"/>
    </row>
    <row r="356" spans="1:12" x14ac:dyDescent="0.2">
      <c r="A356" s="3"/>
      <c r="B356" s="98" t="s">
        <v>256</v>
      </c>
      <c r="C356" s="50">
        <v>12240.96</v>
      </c>
      <c r="D356" s="50">
        <v>5.3199999999999997E-2</v>
      </c>
      <c r="E356" s="41"/>
      <c r="F356" s="3"/>
      <c r="G356" s="3"/>
      <c r="H356" s="3"/>
      <c r="I356" s="3"/>
      <c r="J356" s="3"/>
      <c r="K356" s="3"/>
      <c r="L356" s="3"/>
    </row>
    <row r="357" spans="1:12" x14ac:dyDescent="0.2">
      <c r="A357" s="3"/>
      <c r="B357" s="97" t="s">
        <v>257</v>
      </c>
      <c r="C357" s="50">
        <v>83101.009999999995</v>
      </c>
      <c r="D357" s="50">
        <v>0.36099999999999999</v>
      </c>
      <c r="E357" s="41"/>
      <c r="F357" s="3"/>
      <c r="G357" s="3"/>
      <c r="H357" s="3"/>
      <c r="I357" s="3"/>
      <c r="J357" s="3"/>
      <c r="K357" s="3"/>
      <c r="L357" s="3"/>
    </row>
    <row r="358" spans="1:12" x14ac:dyDescent="0.2">
      <c r="A358" s="3"/>
      <c r="B358" s="97" t="s">
        <v>258</v>
      </c>
      <c r="C358" s="50">
        <v>797</v>
      </c>
      <c r="D358" s="50">
        <v>3.5000000000000001E-3</v>
      </c>
      <c r="E358" s="41"/>
      <c r="F358" s="3"/>
      <c r="G358" s="3"/>
      <c r="H358" s="3"/>
      <c r="I358" s="3"/>
      <c r="J358" s="3"/>
      <c r="K358" s="3"/>
      <c r="L358" s="3"/>
    </row>
    <row r="359" spans="1:12" x14ac:dyDescent="0.2">
      <c r="A359" s="3"/>
      <c r="B359" s="97" t="s">
        <v>259</v>
      </c>
      <c r="C359" s="50">
        <v>298341</v>
      </c>
      <c r="D359" s="50">
        <v>1.296</v>
      </c>
      <c r="E359" s="41"/>
      <c r="F359" s="3"/>
      <c r="G359" s="3"/>
      <c r="H359" s="3"/>
      <c r="I359" s="3"/>
      <c r="J359" s="3"/>
      <c r="K359" s="3"/>
      <c r="L359" s="3"/>
    </row>
    <row r="360" spans="1:12" x14ac:dyDescent="0.2">
      <c r="A360" s="3"/>
      <c r="B360" s="97" t="s">
        <v>260</v>
      </c>
      <c r="C360" s="50">
        <v>88355.15</v>
      </c>
      <c r="D360" s="50">
        <v>0.38379999999999997</v>
      </c>
      <c r="E360" s="41"/>
      <c r="F360" s="3"/>
      <c r="G360" s="3"/>
      <c r="H360" s="3"/>
      <c r="I360" s="3"/>
      <c r="J360" s="3"/>
      <c r="K360" s="3"/>
      <c r="L360" s="3"/>
    </row>
    <row r="361" spans="1:12" x14ac:dyDescent="0.2">
      <c r="A361" s="3"/>
      <c r="B361" s="97" t="s">
        <v>261</v>
      </c>
      <c r="C361" s="50">
        <v>598603.31999999995</v>
      </c>
      <c r="D361" s="50">
        <v>2.6004</v>
      </c>
      <c r="E361" s="41"/>
      <c r="F361" s="3"/>
      <c r="G361" s="3"/>
      <c r="H361" s="3"/>
      <c r="I361" s="3"/>
      <c r="J361" s="3"/>
      <c r="K361" s="3"/>
      <c r="L361" s="3"/>
    </row>
    <row r="362" spans="1:12" x14ac:dyDescent="0.2">
      <c r="A362" s="3"/>
      <c r="B362" s="51" t="s">
        <v>262</v>
      </c>
      <c r="C362" s="50">
        <v>125104.99</v>
      </c>
      <c r="D362" s="50">
        <v>0.54349999999999998</v>
      </c>
      <c r="E362" s="41"/>
      <c r="F362" s="3"/>
      <c r="G362" s="3"/>
      <c r="H362" s="3"/>
      <c r="I362" s="3"/>
      <c r="J362" s="3"/>
      <c r="K362" s="3"/>
      <c r="L362" s="3"/>
    </row>
    <row r="363" spans="1:12" x14ac:dyDescent="0.2">
      <c r="A363" s="3"/>
      <c r="B363" s="99" t="s">
        <v>263</v>
      </c>
      <c r="C363" s="50">
        <v>0.79</v>
      </c>
      <c r="D363" s="50">
        <v>0</v>
      </c>
      <c r="E363" s="41"/>
      <c r="F363" s="3"/>
      <c r="G363" s="3"/>
      <c r="H363" s="3"/>
      <c r="I363" s="3"/>
      <c r="J363" s="3"/>
      <c r="K363" s="3"/>
      <c r="L363" s="3"/>
    </row>
    <row r="364" spans="1:12" ht="15.75" customHeight="1" x14ac:dyDescent="0.2">
      <c r="A364" s="3"/>
      <c r="B364" s="3"/>
      <c r="C364" s="168">
        <f>SUM(C299:C363)</f>
        <v>23019467.170000009</v>
      </c>
      <c r="D364" s="179">
        <v>100</v>
      </c>
      <c r="E364" s="159"/>
      <c r="F364" s="3"/>
      <c r="G364" s="3"/>
      <c r="H364" s="3"/>
      <c r="I364" s="3"/>
      <c r="J364" s="3"/>
      <c r="K364" s="3"/>
      <c r="L364" s="3"/>
    </row>
    <row r="365" spans="1:12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x14ac:dyDescent="0.2">
      <c r="A369" s="3"/>
      <c r="B369" s="18" t="s">
        <v>264</v>
      </c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ht="28.5" customHeight="1" x14ac:dyDescent="0.2">
      <c r="A371" s="3"/>
      <c r="B371" s="174" t="s">
        <v>265</v>
      </c>
      <c r="C371" s="178" t="s">
        <v>56</v>
      </c>
      <c r="D371" s="159" t="s">
        <v>57</v>
      </c>
      <c r="E371" s="159" t="s">
        <v>266</v>
      </c>
      <c r="F371" s="180" t="s">
        <v>10</v>
      </c>
      <c r="G371" s="59" t="s">
        <v>145</v>
      </c>
      <c r="H371" s="3"/>
      <c r="I371" s="3"/>
      <c r="J371" s="3"/>
      <c r="K371" s="3"/>
      <c r="L371" s="3"/>
    </row>
    <row r="372" spans="1:12" x14ac:dyDescent="0.2">
      <c r="A372" s="3"/>
      <c r="B372" s="53" t="s">
        <v>267</v>
      </c>
      <c r="C372" s="101">
        <v>118804897.64</v>
      </c>
      <c r="D372" s="101">
        <v>121204401.63</v>
      </c>
      <c r="E372" s="101">
        <v>2399503.9900000002</v>
      </c>
      <c r="F372" s="102">
        <v>0</v>
      </c>
      <c r="G372" s="102">
        <v>0</v>
      </c>
      <c r="H372" s="3"/>
      <c r="I372" s="3"/>
      <c r="J372" s="3"/>
      <c r="K372" s="3"/>
      <c r="L372" s="3"/>
    </row>
    <row r="373" spans="1:12" x14ac:dyDescent="0.2">
      <c r="A373" s="3"/>
      <c r="B373" s="103" t="s">
        <v>268</v>
      </c>
      <c r="C373" s="50">
        <v>65191281.75</v>
      </c>
      <c r="D373" s="50">
        <v>65191281.75</v>
      </c>
      <c r="E373" s="50">
        <v>0</v>
      </c>
      <c r="F373" s="104">
        <v>0</v>
      </c>
      <c r="G373" s="57">
        <v>0</v>
      </c>
      <c r="H373" s="3"/>
      <c r="I373" s="3"/>
      <c r="J373" s="3"/>
      <c r="K373" s="3"/>
      <c r="L373" s="3"/>
    </row>
    <row r="374" spans="1:12" x14ac:dyDescent="0.2">
      <c r="A374" s="3"/>
      <c r="B374" s="103" t="s">
        <v>269</v>
      </c>
      <c r="C374" s="50">
        <v>-300472.40999999997</v>
      </c>
      <c r="D374" s="50">
        <v>-300472.40999999997</v>
      </c>
      <c r="E374" s="50">
        <v>0</v>
      </c>
      <c r="F374" s="104">
        <v>0</v>
      </c>
      <c r="G374" s="57">
        <v>0</v>
      </c>
      <c r="H374" s="3"/>
      <c r="I374" s="3"/>
      <c r="J374" s="3"/>
      <c r="K374" s="3"/>
      <c r="L374" s="3"/>
    </row>
    <row r="375" spans="1:12" x14ac:dyDescent="0.2">
      <c r="A375" s="3"/>
      <c r="B375" s="103" t="s">
        <v>270</v>
      </c>
      <c r="C375" s="50">
        <v>2395292.2200000002</v>
      </c>
      <c r="D375" s="50">
        <v>291170.92</v>
      </c>
      <c r="E375" s="50">
        <v>-2104121.2999999998</v>
      </c>
      <c r="F375" s="104">
        <v>0</v>
      </c>
      <c r="G375" s="57">
        <v>0</v>
      </c>
      <c r="H375" s="3"/>
      <c r="I375" s="3"/>
      <c r="J375" s="3"/>
      <c r="K375" s="3"/>
      <c r="L375" s="3"/>
    </row>
    <row r="376" spans="1:12" x14ac:dyDescent="0.2">
      <c r="A376" s="3"/>
      <c r="B376" s="103" t="s">
        <v>271</v>
      </c>
      <c r="C376" s="50">
        <v>6634524.4800000004</v>
      </c>
      <c r="D376" s="50">
        <v>1807533.07</v>
      </c>
      <c r="E376" s="50">
        <v>-4826991.41</v>
      </c>
      <c r="F376" s="104">
        <v>0</v>
      </c>
      <c r="G376" s="57">
        <v>0</v>
      </c>
      <c r="H376" s="3"/>
      <c r="I376" s="3"/>
      <c r="J376" s="3"/>
      <c r="K376" s="3"/>
      <c r="L376" s="3"/>
    </row>
    <row r="377" spans="1:12" x14ac:dyDescent="0.2">
      <c r="A377" s="3"/>
      <c r="B377" s="103" t="s">
        <v>272</v>
      </c>
      <c r="C377" s="50">
        <v>111000</v>
      </c>
      <c r="D377" s="50">
        <v>0</v>
      </c>
      <c r="E377" s="50">
        <v>-111000</v>
      </c>
      <c r="F377" s="104">
        <v>0</v>
      </c>
      <c r="G377" s="57">
        <v>0</v>
      </c>
      <c r="H377" s="3"/>
      <c r="I377" s="3"/>
      <c r="J377" s="3"/>
      <c r="K377" s="3"/>
      <c r="L377" s="3"/>
    </row>
    <row r="378" spans="1:12" x14ac:dyDescent="0.2">
      <c r="A378" s="3"/>
      <c r="B378" s="103" t="s">
        <v>273</v>
      </c>
      <c r="C378" s="50">
        <v>2499231.84</v>
      </c>
      <c r="D378" s="50">
        <v>2499231.84</v>
      </c>
      <c r="E378" s="50">
        <v>0</v>
      </c>
      <c r="F378" s="104">
        <v>0</v>
      </c>
      <c r="G378" s="57">
        <v>0</v>
      </c>
      <c r="H378" s="3"/>
      <c r="I378" s="3"/>
      <c r="J378" s="3"/>
      <c r="K378" s="3"/>
      <c r="L378" s="3"/>
    </row>
    <row r="379" spans="1:12" x14ac:dyDescent="0.2">
      <c r="A379" s="3"/>
      <c r="B379" s="103" t="s">
        <v>274</v>
      </c>
      <c r="C379" s="50">
        <v>683820.37</v>
      </c>
      <c r="D379" s="50">
        <v>683820.37</v>
      </c>
      <c r="E379" s="50">
        <v>0</v>
      </c>
      <c r="F379" s="104">
        <v>0</v>
      </c>
      <c r="G379" s="57">
        <v>0</v>
      </c>
      <c r="H379" s="3"/>
      <c r="I379" s="3"/>
      <c r="J379" s="3"/>
      <c r="K379" s="3"/>
      <c r="L379" s="3"/>
    </row>
    <row r="380" spans="1:12" x14ac:dyDescent="0.2">
      <c r="A380" s="3"/>
      <c r="B380" s="103" t="s">
        <v>275</v>
      </c>
      <c r="C380" s="50">
        <v>7499997.4800000004</v>
      </c>
      <c r="D380" s="50">
        <v>7499997.4800000004</v>
      </c>
      <c r="E380" s="50">
        <v>0</v>
      </c>
      <c r="F380" s="104">
        <v>0</v>
      </c>
      <c r="G380" s="57">
        <v>0</v>
      </c>
      <c r="H380" s="3"/>
      <c r="I380" s="3"/>
      <c r="J380" s="3"/>
      <c r="K380" s="3"/>
      <c r="L380" s="3"/>
    </row>
    <row r="381" spans="1:12" x14ac:dyDescent="0.2">
      <c r="A381" s="3"/>
      <c r="B381" s="103" t="s">
        <v>276</v>
      </c>
      <c r="C381" s="50">
        <v>5146746.5</v>
      </c>
      <c r="D381" s="50">
        <v>5257746.5</v>
      </c>
      <c r="E381" s="50">
        <v>111000</v>
      </c>
      <c r="F381" s="104">
        <v>0</v>
      </c>
      <c r="G381" s="57">
        <v>0</v>
      </c>
      <c r="H381" s="3"/>
      <c r="I381" s="3"/>
      <c r="J381" s="3"/>
      <c r="K381" s="3"/>
      <c r="L381" s="3"/>
    </row>
    <row r="382" spans="1:12" x14ac:dyDescent="0.2">
      <c r="A382" s="3"/>
      <c r="B382" s="103" t="s">
        <v>277</v>
      </c>
      <c r="C382" s="50">
        <v>16500000</v>
      </c>
      <c r="D382" s="50">
        <v>16500000</v>
      </c>
      <c r="E382" s="50">
        <v>0</v>
      </c>
      <c r="F382" s="104">
        <v>0</v>
      </c>
      <c r="G382" s="57">
        <v>0</v>
      </c>
      <c r="H382" s="3"/>
      <c r="I382" s="3"/>
      <c r="J382" s="3"/>
      <c r="K382" s="3"/>
      <c r="L382" s="3"/>
    </row>
    <row r="383" spans="1:12" x14ac:dyDescent="0.2">
      <c r="A383" s="3"/>
      <c r="B383" s="103" t="s">
        <v>278</v>
      </c>
      <c r="C383" s="50">
        <v>1073800</v>
      </c>
      <c r="D383" s="50">
        <v>1073800</v>
      </c>
      <c r="E383" s="50">
        <v>0</v>
      </c>
      <c r="F383" s="104">
        <v>0</v>
      </c>
      <c r="G383" s="57">
        <v>0</v>
      </c>
      <c r="H383" s="3"/>
      <c r="I383" s="3"/>
      <c r="J383" s="3"/>
      <c r="K383" s="3"/>
      <c r="L383" s="3"/>
    </row>
    <row r="384" spans="1:12" x14ac:dyDescent="0.2">
      <c r="A384" s="3"/>
      <c r="B384" s="103" t="s">
        <v>279</v>
      </c>
      <c r="C384" s="50">
        <v>1408600.98</v>
      </c>
      <c r="D384" s="50">
        <v>1408600.98</v>
      </c>
      <c r="E384" s="50">
        <v>0</v>
      </c>
      <c r="F384" s="104">
        <v>0</v>
      </c>
      <c r="G384" s="57">
        <v>0</v>
      </c>
      <c r="H384" s="3"/>
      <c r="I384" s="3"/>
      <c r="J384" s="3"/>
      <c r="K384" s="3"/>
      <c r="L384" s="3"/>
    </row>
    <row r="385" spans="1:12" x14ac:dyDescent="0.2">
      <c r="A385" s="3"/>
      <c r="B385" s="103" t="s">
        <v>280</v>
      </c>
      <c r="C385" s="50">
        <v>4018676.15</v>
      </c>
      <c r="D385" s="50">
        <v>6413968.3700000001</v>
      </c>
      <c r="E385" s="50">
        <v>2395292.2200000002</v>
      </c>
      <c r="F385" s="104">
        <v>0</v>
      </c>
      <c r="G385" s="57">
        <v>0</v>
      </c>
      <c r="H385" s="3"/>
      <c r="I385" s="3"/>
      <c r="J385" s="3"/>
      <c r="K385" s="3"/>
      <c r="L385" s="3"/>
    </row>
    <row r="386" spans="1:12" x14ac:dyDescent="0.2">
      <c r="A386" s="3"/>
      <c r="B386" s="89" t="s">
        <v>281</v>
      </c>
      <c r="C386" s="50">
        <v>3992053.78</v>
      </c>
      <c r="D386" s="50">
        <v>10626578.26</v>
      </c>
      <c r="E386" s="50">
        <v>6634524.4800000004</v>
      </c>
      <c r="F386" s="104">
        <v>0</v>
      </c>
      <c r="G386" s="57">
        <v>0</v>
      </c>
      <c r="H386" s="3"/>
      <c r="I386" s="3"/>
      <c r="J386" s="3"/>
      <c r="K386" s="3"/>
      <c r="L386" s="3"/>
    </row>
    <row r="387" spans="1:12" x14ac:dyDescent="0.2">
      <c r="A387" s="3"/>
      <c r="B387" s="89" t="s">
        <v>282</v>
      </c>
      <c r="C387" s="50">
        <v>846794.8</v>
      </c>
      <c r="D387" s="50">
        <v>1147594.8</v>
      </c>
      <c r="E387" s="50">
        <v>300800</v>
      </c>
      <c r="F387" s="104">
        <v>0</v>
      </c>
      <c r="G387" s="57">
        <v>0</v>
      </c>
      <c r="H387" s="3"/>
      <c r="I387" s="3"/>
      <c r="J387" s="3"/>
      <c r="K387" s="3"/>
      <c r="L387" s="3"/>
    </row>
    <row r="388" spans="1:12" x14ac:dyDescent="0.2">
      <c r="A388" s="3"/>
      <c r="B388" s="103" t="s">
        <v>283</v>
      </c>
      <c r="C388" s="50">
        <v>341099.7</v>
      </c>
      <c r="D388" s="50">
        <v>341099.7</v>
      </c>
      <c r="E388" s="50">
        <v>0</v>
      </c>
      <c r="F388" s="104">
        <v>0</v>
      </c>
      <c r="G388" s="57">
        <v>0</v>
      </c>
      <c r="H388" s="3"/>
      <c r="I388" s="3"/>
      <c r="J388" s="3"/>
      <c r="K388" s="3"/>
      <c r="L388" s="3"/>
    </row>
    <row r="389" spans="1:12" x14ac:dyDescent="0.2">
      <c r="A389" s="3"/>
      <c r="B389" s="105" t="s">
        <v>284</v>
      </c>
      <c r="C389" s="106">
        <v>762450</v>
      </c>
      <c r="D389" s="106">
        <v>762450</v>
      </c>
      <c r="E389" s="106">
        <v>0</v>
      </c>
      <c r="F389" s="104">
        <v>0</v>
      </c>
      <c r="G389" s="57">
        <v>0</v>
      </c>
      <c r="H389" s="3"/>
      <c r="I389" s="3"/>
      <c r="J389" s="3"/>
      <c r="K389" s="3"/>
      <c r="L389" s="3"/>
    </row>
    <row r="390" spans="1:12" ht="19.5" customHeight="1" x14ac:dyDescent="0.2">
      <c r="A390" s="3"/>
      <c r="B390" s="3"/>
      <c r="C390" s="168">
        <v>118804897.64</v>
      </c>
      <c r="D390" s="168">
        <v>121204401.63</v>
      </c>
      <c r="E390" s="168">
        <v>2399503.9900000002</v>
      </c>
      <c r="F390" s="179">
        <v>0</v>
      </c>
      <c r="G390" s="100">
        <v>0</v>
      </c>
      <c r="H390" s="3"/>
      <c r="I390" s="3"/>
      <c r="J390" s="3"/>
      <c r="K390" s="3"/>
      <c r="L390" s="3"/>
    </row>
    <row r="391" spans="1:12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ht="27" customHeight="1" x14ac:dyDescent="0.2">
      <c r="A395" s="3"/>
      <c r="B395" s="170" t="s">
        <v>285</v>
      </c>
      <c r="C395" s="178" t="s">
        <v>56</v>
      </c>
      <c r="D395" s="159" t="s">
        <v>57</v>
      </c>
      <c r="E395" s="159" t="s">
        <v>266</v>
      </c>
      <c r="F395" s="181" t="s">
        <v>145</v>
      </c>
      <c r="G395" s="3"/>
      <c r="H395" s="3"/>
      <c r="I395" s="3"/>
      <c r="J395" s="3"/>
      <c r="K395" s="3"/>
      <c r="L395" s="3"/>
    </row>
    <row r="396" spans="1:12" x14ac:dyDescent="0.2">
      <c r="A396" s="3"/>
      <c r="B396" s="24" t="s">
        <v>286</v>
      </c>
      <c r="C396" s="47">
        <v>-2121172.3199999998</v>
      </c>
      <c r="D396" s="47">
        <v>7980523.6500000004</v>
      </c>
      <c r="E396" s="47">
        <v>10101695.970000001</v>
      </c>
      <c r="F396" s="25"/>
      <c r="G396" s="3"/>
      <c r="H396" s="3"/>
      <c r="I396" s="3"/>
      <c r="J396" s="3"/>
      <c r="K396" s="3"/>
      <c r="L396" s="3"/>
    </row>
    <row r="397" spans="1:12" x14ac:dyDescent="0.2">
      <c r="A397" s="3"/>
      <c r="B397" s="98" t="s">
        <v>287</v>
      </c>
      <c r="C397" s="50">
        <v>-6243562.2400000002</v>
      </c>
      <c r="D397" s="50">
        <v>-6243562.2400000002</v>
      </c>
      <c r="E397" s="50">
        <v>0</v>
      </c>
      <c r="F397" s="27"/>
      <c r="G397" s="3"/>
      <c r="H397" s="3"/>
      <c r="I397" s="3"/>
      <c r="J397" s="3"/>
      <c r="K397" s="3"/>
      <c r="L397" s="3"/>
    </row>
    <row r="398" spans="1:12" x14ac:dyDescent="0.2">
      <c r="A398" s="3"/>
      <c r="B398" s="98" t="s">
        <v>288</v>
      </c>
      <c r="C398" s="50">
        <v>-1105363.22</v>
      </c>
      <c r="D398" s="50">
        <v>-1105363.22</v>
      </c>
      <c r="E398" s="50">
        <v>0</v>
      </c>
      <c r="F398" s="27"/>
      <c r="G398" s="3"/>
      <c r="H398" s="3"/>
      <c r="I398" s="3"/>
      <c r="J398" s="3"/>
      <c r="K398" s="3"/>
      <c r="L398" s="3"/>
    </row>
    <row r="399" spans="1:12" x14ac:dyDescent="0.2">
      <c r="A399" s="3"/>
      <c r="B399" s="98" t="s">
        <v>289</v>
      </c>
      <c r="C399" s="50">
        <v>-1164689.45</v>
      </c>
      <c r="D399" s="50">
        <v>-1225928.8500000001</v>
      </c>
      <c r="E399" s="50">
        <v>-61239.4</v>
      </c>
      <c r="F399" s="27"/>
      <c r="G399" s="3"/>
      <c r="H399" s="3"/>
      <c r="I399" s="3"/>
      <c r="J399" s="3"/>
      <c r="K399" s="3"/>
      <c r="L399" s="3"/>
    </row>
    <row r="400" spans="1:12" x14ac:dyDescent="0.2">
      <c r="A400" s="3"/>
      <c r="B400" s="98" t="s">
        <v>290</v>
      </c>
      <c r="C400" s="50">
        <v>-3714573.49</v>
      </c>
      <c r="D400" s="50">
        <v>-3714573.49</v>
      </c>
      <c r="E400" s="50">
        <v>0</v>
      </c>
      <c r="F400" s="27"/>
      <c r="G400" s="3"/>
      <c r="H400" s="3"/>
      <c r="I400" s="3"/>
      <c r="J400" s="3"/>
      <c r="K400" s="3"/>
      <c r="L400" s="3"/>
    </row>
    <row r="401" spans="1:12" x14ac:dyDescent="0.2">
      <c r="A401" s="3"/>
      <c r="B401" s="98" t="s">
        <v>291</v>
      </c>
      <c r="C401" s="50">
        <v>-5853110.0999999996</v>
      </c>
      <c r="D401" s="50">
        <v>-5853110.0999999996</v>
      </c>
      <c r="E401" s="50">
        <v>0</v>
      </c>
      <c r="F401" s="27"/>
      <c r="G401" s="3"/>
      <c r="H401" s="3"/>
      <c r="I401" s="3"/>
      <c r="J401" s="3"/>
      <c r="K401" s="3"/>
      <c r="L401" s="3"/>
    </row>
    <row r="402" spans="1:12" x14ac:dyDescent="0.2">
      <c r="A402" s="3"/>
      <c r="B402" s="98" t="s">
        <v>292</v>
      </c>
      <c r="C402" s="50">
        <v>-5507891.2000000002</v>
      </c>
      <c r="D402" s="50">
        <v>-5507891.2000000002</v>
      </c>
      <c r="E402" s="50">
        <v>0</v>
      </c>
      <c r="F402" s="27"/>
      <c r="G402" s="3"/>
      <c r="H402" s="3"/>
      <c r="I402" s="3"/>
      <c r="J402" s="3"/>
      <c r="K402" s="3"/>
      <c r="L402" s="3"/>
    </row>
    <row r="403" spans="1:12" x14ac:dyDescent="0.2">
      <c r="A403" s="3"/>
      <c r="B403" s="98" t="s">
        <v>293</v>
      </c>
      <c r="C403" s="50">
        <v>-4032887.59</v>
      </c>
      <c r="D403" s="50">
        <v>-4032887.59</v>
      </c>
      <c r="E403" s="50">
        <v>0</v>
      </c>
      <c r="F403" s="27"/>
      <c r="G403" s="3"/>
      <c r="H403" s="3"/>
      <c r="I403" s="3"/>
      <c r="J403" s="3"/>
      <c r="K403" s="3"/>
      <c r="L403" s="3"/>
    </row>
    <row r="404" spans="1:12" x14ac:dyDescent="0.2">
      <c r="A404" s="3"/>
      <c r="B404" s="98" t="s">
        <v>294</v>
      </c>
      <c r="C404" s="50">
        <v>1580015.97</v>
      </c>
      <c r="D404" s="50">
        <v>538506.66</v>
      </c>
      <c r="E404" s="50">
        <v>-1041509.31</v>
      </c>
      <c r="F404" s="27"/>
      <c r="G404" s="3"/>
      <c r="H404" s="3"/>
      <c r="I404" s="3"/>
      <c r="J404" s="3"/>
      <c r="K404" s="3"/>
      <c r="L404" s="3"/>
    </row>
    <row r="405" spans="1:12" x14ac:dyDescent="0.2">
      <c r="A405" s="3"/>
      <c r="B405" s="98" t="s">
        <v>295</v>
      </c>
      <c r="C405" s="50">
        <v>-623888.03</v>
      </c>
      <c r="D405" s="50">
        <v>-859037.6</v>
      </c>
      <c r="E405" s="50">
        <v>-235149.57</v>
      </c>
      <c r="F405" s="27"/>
      <c r="G405" s="3"/>
      <c r="H405" s="3"/>
      <c r="I405" s="3"/>
      <c r="J405" s="3"/>
      <c r="K405" s="3"/>
      <c r="L405" s="3"/>
    </row>
    <row r="406" spans="1:12" x14ac:dyDescent="0.2">
      <c r="A406" s="3"/>
      <c r="B406" s="98" t="s">
        <v>296</v>
      </c>
      <c r="C406" s="50">
        <v>-8931019.2799999993</v>
      </c>
      <c r="D406" s="50">
        <v>-10939259.779999999</v>
      </c>
      <c r="E406" s="50">
        <v>-2008240.5</v>
      </c>
      <c r="F406" s="27"/>
      <c r="G406" s="3"/>
      <c r="H406" s="3"/>
      <c r="I406" s="3"/>
      <c r="J406" s="3"/>
      <c r="K406" s="3"/>
      <c r="L406" s="3"/>
    </row>
    <row r="407" spans="1:12" x14ac:dyDescent="0.2">
      <c r="A407" s="3"/>
      <c r="B407" s="98" t="s">
        <v>297</v>
      </c>
      <c r="C407" s="50">
        <v>-10713742.939999999</v>
      </c>
      <c r="D407" s="50">
        <v>-12329184.699999999</v>
      </c>
      <c r="E407" s="50">
        <v>-1615441.76</v>
      </c>
      <c r="F407" s="27"/>
      <c r="G407" s="3"/>
      <c r="H407" s="3"/>
      <c r="I407" s="3"/>
      <c r="J407" s="3"/>
      <c r="K407" s="3"/>
      <c r="L407" s="3"/>
    </row>
    <row r="408" spans="1:12" x14ac:dyDescent="0.2">
      <c r="A408" s="3"/>
      <c r="B408" s="51" t="s">
        <v>298</v>
      </c>
      <c r="C408" s="50">
        <v>-3867777.98</v>
      </c>
      <c r="D408" s="50">
        <v>-4050403.11</v>
      </c>
      <c r="E408" s="50">
        <v>-182625.13</v>
      </c>
      <c r="F408" s="27"/>
      <c r="G408" s="3"/>
      <c r="H408" s="3"/>
      <c r="I408" s="3"/>
      <c r="J408" s="3"/>
      <c r="K408" s="3"/>
      <c r="L408" s="3"/>
    </row>
    <row r="409" spans="1:12" x14ac:dyDescent="0.2">
      <c r="A409" s="3"/>
      <c r="B409" s="51" t="s">
        <v>299</v>
      </c>
      <c r="C409" s="50">
        <v>0</v>
      </c>
      <c r="D409" s="50">
        <v>-5002961.9800000004</v>
      </c>
      <c r="E409" s="50">
        <v>-5002961.9800000004</v>
      </c>
      <c r="F409" s="27"/>
      <c r="G409" s="3"/>
      <c r="H409" s="3"/>
      <c r="I409" s="3"/>
      <c r="J409" s="3"/>
      <c r="K409" s="3"/>
      <c r="L409" s="3"/>
    </row>
    <row r="410" spans="1:12" x14ac:dyDescent="0.2">
      <c r="A410" s="3"/>
      <c r="B410" s="98" t="s">
        <v>300</v>
      </c>
      <c r="C410" s="50">
        <v>38152214.119999997</v>
      </c>
      <c r="D410" s="50">
        <v>38330347.719999999</v>
      </c>
      <c r="E410" s="50">
        <v>178133.6</v>
      </c>
      <c r="F410" s="27"/>
      <c r="G410" s="3"/>
      <c r="H410" s="3"/>
      <c r="I410" s="3"/>
      <c r="J410" s="3"/>
      <c r="K410" s="3"/>
      <c r="L410" s="3"/>
    </row>
    <row r="411" spans="1:12" x14ac:dyDescent="0.2">
      <c r="A411" s="3"/>
      <c r="B411" s="98" t="s">
        <v>301</v>
      </c>
      <c r="C411" s="50">
        <v>3135940.31</v>
      </c>
      <c r="D411" s="50">
        <v>4784066.78</v>
      </c>
      <c r="E411" s="50">
        <v>1648126.47</v>
      </c>
      <c r="F411" s="27"/>
      <c r="G411" s="3"/>
      <c r="H411" s="3"/>
      <c r="I411" s="3"/>
      <c r="J411" s="3"/>
      <c r="K411" s="3"/>
      <c r="L411" s="3"/>
    </row>
    <row r="412" spans="1:12" x14ac:dyDescent="0.2">
      <c r="A412" s="3"/>
      <c r="B412" s="98" t="s">
        <v>302</v>
      </c>
      <c r="C412" s="50">
        <v>14021307.84</v>
      </c>
      <c r="D412" s="50">
        <v>14021307.84</v>
      </c>
      <c r="E412" s="50">
        <v>0</v>
      </c>
      <c r="F412" s="27"/>
      <c r="G412" s="3"/>
      <c r="H412" s="3"/>
      <c r="I412" s="3"/>
      <c r="J412" s="3"/>
      <c r="K412" s="3"/>
      <c r="L412" s="3"/>
    </row>
    <row r="413" spans="1:12" x14ac:dyDescent="0.2">
      <c r="A413" s="3"/>
      <c r="B413" s="98" t="s">
        <v>303</v>
      </c>
      <c r="C413" s="50">
        <v>29012836.460000001</v>
      </c>
      <c r="D413" s="50">
        <v>29012836.460000001</v>
      </c>
      <c r="E413" s="50">
        <v>0</v>
      </c>
      <c r="F413" s="27"/>
      <c r="G413" s="3"/>
      <c r="H413" s="3"/>
      <c r="I413" s="3"/>
      <c r="J413" s="3"/>
      <c r="K413" s="3"/>
      <c r="L413" s="3"/>
    </row>
    <row r="414" spans="1:12" x14ac:dyDescent="0.2">
      <c r="A414" s="3"/>
      <c r="B414" s="98" t="s">
        <v>304</v>
      </c>
      <c r="C414" s="50">
        <v>91469.39</v>
      </c>
      <c r="D414" s="50">
        <v>91469.39</v>
      </c>
      <c r="E414" s="50">
        <v>0</v>
      </c>
      <c r="F414" s="27"/>
      <c r="G414" s="3"/>
      <c r="H414" s="3"/>
      <c r="I414" s="3"/>
      <c r="J414" s="3"/>
      <c r="K414" s="3"/>
      <c r="L414" s="3"/>
    </row>
    <row r="415" spans="1:12" x14ac:dyDescent="0.2">
      <c r="A415" s="3"/>
      <c r="B415" s="98" t="s">
        <v>305</v>
      </c>
      <c r="C415" s="50">
        <v>0</v>
      </c>
      <c r="D415" s="50">
        <v>2660649</v>
      </c>
      <c r="E415" s="50">
        <v>2660649</v>
      </c>
      <c r="F415" s="27"/>
      <c r="G415" s="3"/>
      <c r="H415" s="3"/>
      <c r="I415" s="3"/>
      <c r="J415" s="3"/>
      <c r="K415" s="3"/>
      <c r="L415" s="3"/>
    </row>
    <row r="416" spans="1:12" x14ac:dyDescent="0.2">
      <c r="A416" s="3"/>
      <c r="B416" s="98" t="s">
        <v>306</v>
      </c>
      <c r="C416" s="50">
        <v>0</v>
      </c>
      <c r="D416" s="50">
        <v>2265878.64</v>
      </c>
      <c r="E416" s="50">
        <v>2265878.64</v>
      </c>
      <c r="F416" s="27"/>
      <c r="G416" s="3"/>
      <c r="H416" s="3"/>
      <c r="I416" s="3"/>
      <c r="J416" s="3"/>
      <c r="K416" s="3"/>
      <c r="L416" s="3"/>
    </row>
    <row r="417" spans="1:12" x14ac:dyDescent="0.2">
      <c r="A417" s="3"/>
      <c r="B417" s="98" t="s">
        <v>307</v>
      </c>
      <c r="C417" s="50">
        <v>0</v>
      </c>
      <c r="D417" s="50">
        <v>260470.31</v>
      </c>
      <c r="E417" s="50">
        <v>260470.31</v>
      </c>
      <c r="F417" s="27"/>
      <c r="G417" s="3"/>
      <c r="H417" s="3"/>
      <c r="I417" s="3"/>
      <c r="J417" s="3"/>
      <c r="K417" s="3"/>
      <c r="L417" s="3"/>
    </row>
    <row r="418" spans="1:12" x14ac:dyDescent="0.2">
      <c r="A418" s="3"/>
      <c r="B418" s="98" t="s">
        <v>308</v>
      </c>
      <c r="C418" s="50">
        <v>1585040.32</v>
      </c>
      <c r="D418" s="50">
        <v>2569973.0299999998</v>
      </c>
      <c r="E418" s="50">
        <v>984932.71</v>
      </c>
      <c r="F418" s="27"/>
      <c r="G418" s="3"/>
      <c r="H418" s="3"/>
      <c r="I418" s="3"/>
      <c r="J418" s="3"/>
      <c r="K418" s="3"/>
      <c r="L418" s="3"/>
    </row>
    <row r="419" spans="1:12" x14ac:dyDescent="0.2">
      <c r="A419" s="3"/>
      <c r="B419" s="107" t="s">
        <v>309</v>
      </c>
      <c r="C419" s="50">
        <v>35820318.890000001</v>
      </c>
      <c r="D419" s="50">
        <v>33671341.969999999</v>
      </c>
      <c r="E419" s="50">
        <v>-2148976.92</v>
      </c>
      <c r="F419" s="27"/>
      <c r="G419" s="3"/>
      <c r="H419" s="3"/>
      <c r="I419" s="3"/>
      <c r="J419" s="3"/>
      <c r="K419" s="3"/>
      <c r="L419" s="3"/>
    </row>
    <row r="420" spans="1:12" ht="20.25" customHeight="1" x14ac:dyDescent="0.2">
      <c r="A420" s="3"/>
      <c r="B420" s="3"/>
      <c r="C420" s="168">
        <v>33699146.57</v>
      </c>
      <c r="D420" s="168">
        <v>41651865.619999997</v>
      </c>
      <c r="E420" s="168">
        <v>7952719.0499999998</v>
      </c>
      <c r="F420" s="182"/>
      <c r="G420" s="3"/>
      <c r="H420" s="3"/>
      <c r="I420" s="3"/>
      <c r="J420" s="3"/>
      <c r="K420" s="3"/>
      <c r="L420" s="3"/>
    </row>
    <row r="421" spans="1:12" x14ac:dyDescent="0.2">
      <c r="A421" s="3"/>
      <c r="B421" s="3"/>
      <c r="C421" s="3"/>
      <c r="D421" s="93" t="s">
        <v>15</v>
      </c>
      <c r="E421" s="3"/>
      <c r="F421" s="3"/>
      <c r="G421" s="3"/>
      <c r="H421" s="3"/>
      <c r="I421" s="3"/>
      <c r="J421" s="3"/>
      <c r="K421" s="3"/>
      <c r="L421" s="3"/>
    </row>
    <row r="422" spans="1:12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1:12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 x14ac:dyDescent="0.2">
      <c r="A427" s="3"/>
      <c r="B427" s="18" t="s">
        <v>310</v>
      </c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1:12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1:12" ht="30.75" customHeight="1" x14ac:dyDescent="0.2">
      <c r="A429" s="3"/>
      <c r="B429" s="174" t="s">
        <v>311</v>
      </c>
      <c r="C429" s="178" t="s">
        <v>56</v>
      </c>
      <c r="D429" s="159" t="s">
        <v>57</v>
      </c>
      <c r="E429" s="159" t="s">
        <v>58</v>
      </c>
      <c r="F429" s="3"/>
      <c r="G429" s="3"/>
      <c r="H429" s="3"/>
      <c r="I429" s="3"/>
      <c r="J429" s="3"/>
      <c r="K429" s="3"/>
      <c r="L429" s="3"/>
    </row>
    <row r="430" spans="1:12" s="2" customFormat="1" x14ac:dyDescent="0.2">
      <c r="A430" s="108"/>
      <c r="B430" s="109" t="s">
        <v>312</v>
      </c>
      <c r="C430" s="50">
        <v>211000</v>
      </c>
      <c r="D430" s="50">
        <v>150948.70000000001</v>
      </c>
      <c r="E430" s="50">
        <v>-60051.3</v>
      </c>
      <c r="F430" s="108"/>
      <c r="G430" s="108"/>
      <c r="H430" s="108"/>
      <c r="I430" s="108"/>
      <c r="J430" s="108"/>
      <c r="K430" s="108"/>
      <c r="L430" s="108"/>
    </row>
    <row r="431" spans="1:12" x14ac:dyDescent="0.2">
      <c r="A431" s="3"/>
      <c r="B431" s="98" t="s">
        <v>313</v>
      </c>
      <c r="C431" s="50">
        <v>19883.419999999998</v>
      </c>
      <c r="D431" s="50">
        <v>18566.650000000001</v>
      </c>
      <c r="E431" s="50">
        <v>-1316.77</v>
      </c>
      <c r="F431" s="3"/>
      <c r="G431" s="3"/>
      <c r="H431" s="3"/>
      <c r="I431" s="3"/>
      <c r="J431" s="3"/>
      <c r="K431" s="3"/>
      <c r="L431" s="3"/>
    </row>
    <row r="432" spans="1:12" x14ac:dyDescent="0.2">
      <c r="A432" s="3"/>
      <c r="B432" s="98" t="s">
        <v>314</v>
      </c>
      <c r="C432" s="50">
        <v>3787111.18</v>
      </c>
      <c r="D432" s="50">
        <v>5452851.3499999996</v>
      </c>
      <c r="E432" s="50">
        <v>1665740.17</v>
      </c>
      <c r="F432" s="3"/>
      <c r="G432" s="3"/>
      <c r="H432" s="3"/>
      <c r="I432" s="3"/>
      <c r="J432" s="3"/>
      <c r="K432" s="3"/>
      <c r="L432" s="3"/>
    </row>
    <row r="433" spans="1:12" x14ac:dyDescent="0.2">
      <c r="A433" s="3"/>
      <c r="B433" s="98" t="s">
        <v>315</v>
      </c>
      <c r="C433" s="50">
        <v>42013.03</v>
      </c>
      <c r="D433" s="50">
        <v>42014.43</v>
      </c>
      <c r="E433" s="50">
        <v>1.4</v>
      </c>
      <c r="F433" s="3"/>
      <c r="G433" s="3"/>
      <c r="H433" s="3"/>
      <c r="I433" s="3"/>
      <c r="J433" s="3"/>
      <c r="K433" s="3"/>
      <c r="L433" s="3"/>
    </row>
    <row r="434" spans="1:12" x14ac:dyDescent="0.2">
      <c r="A434" s="3"/>
      <c r="B434" s="98" t="s">
        <v>316</v>
      </c>
      <c r="C434" s="50">
        <v>19998.53</v>
      </c>
      <c r="D434" s="50">
        <v>19999.03</v>
      </c>
      <c r="E434" s="50">
        <v>0.5</v>
      </c>
      <c r="F434" s="3"/>
      <c r="G434" s="3"/>
      <c r="H434" s="3"/>
      <c r="I434" s="3"/>
      <c r="J434" s="3"/>
      <c r="K434" s="3"/>
      <c r="L434" s="3"/>
    </row>
    <row r="435" spans="1:12" x14ac:dyDescent="0.2">
      <c r="A435" s="3"/>
      <c r="B435" s="98" t="s">
        <v>317</v>
      </c>
      <c r="C435" s="50">
        <v>2462103.36</v>
      </c>
      <c r="D435" s="50">
        <v>1882890.42</v>
      </c>
      <c r="E435" s="50">
        <v>-579212.93999999994</v>
      </c>
      <c r="F435" s="3"/>
      <c r="G435" s="3"/>
      <c r="H435" s="3"/>
      <c r="I435" s="3"/>
      <c r="J435" s="3"/>
      <c r="K435" s="3"/>
      <c r="L435" s="3"/>
    </row>
    <row r="436" spans="1:12" x14ac:dyDescent="0.2">
      <c r="A436" s="3"/>
      <c r="B436" s="98" t="s">
        <v>318</v>
      </c>
      <c r="C436" s="50">
        <v>1345312.96</v>
      </c>
      <c r="D436" s="50">
        <v>233370.78</v>
      </c>
      <c r="E436" s="50">
        <v>-1111942.18</v>
      </c>
      <c r="F436" s="3"/>
      <c r="G436" s="3"/>
      <c r="H436" s="3"/>
      <c r="I436" s="3"/>
      <c r="J436" s="3"/>
      <c r="K436" s="3"/>
      <c r="L436" s="3"/>
    </row>
    <row r="437" spans="1:12" x14ac:dyDescent="0.2">
      <c r="A437" s="3"/>
      <c r="B437" s="98" t="s">
        <v>319</v>
      </c>
      <c r="C437" s="50">
        <v>7015.57</v>
      </c>
      <c r="D437" s="50">
        <v>7015.57</v>
      </c>
      <c r="E437" s="50">
        <v>0</v>
      </c>
      <c r="F437" s="3"/>
      <c r="G437" s="3"/>
      <c r="H437" s="3"/>
      <c r="I437" s="3"/>
      <c r="J437" s="3"/>
      <c r="K437" s="3"/>
      <c r="L437" s="3"/>
    </row>
    <row r="438" spans="1:12" x14ac:dyDescent="0.2">
      <c r="A438" s="3"/>
      <c r="B438" s="98" t="s">
        <v>320</v>
      </c>
      <c r="C438" s="50">
        <v>6065810.6299999999</v>
      </c>
      <c r="D438" s="50">
        <v>4453444.6100000003</v>
      </c>
      <c r="E438" s="50">
        <v>-1612366.02</v>
      </c>
      <c r="F438" s="3"/>
      <c r="G438" s="3"/>
      <c r="H438" s="3"/>
      <c r="I438" s="3"/>
      <c r="J438" s="3"/>
      <c r="K438" s="3"/>
      <c r="L438" s="3"/>
    </row>
    <row r="439" spans="1:12" x14ac:dyDescent="0.2">
      <c r="A439" s="3"/>
      <c r="B439" s="98" t="s">
        <v>321</v>
      </c>
      <c r="C439" s="50">
        <v>5479.85</v>
      </c>
      <c r="D439" s="50">
        <v>0</v>
      </c>
      <c r="E439" s="50">
        <v>-5479.85</v>
      </c>
      <c r="F439" s="3"/>
      <c r="G439" s="3"/>
      <c r="H439" s="3"/>
      <c r="I439" s="3"/>
      <c r="J439" s="3"/>
      <c r="K439" s="3"/>
      <c r="L439" s="3"/>
    </row>
    <row r="440" spans="1:12" x14ac:dyDescent="0.2">
      <c r="A440" s="3"/>
      <c r="B440" s="98" t="s">
        <v>322</v>
      </c>
      <c r="C440" s="50">
        <v>1071113.6000000001</v>
      </c>
      <c r="D440" s="50">
        <v>264872.73</v>
      </c>
      <c r="E440" s="50">
        <v>-806240.87</v>
      </c>
      <c r="F440" s="3"/>
      <c r="G440" s="3"/>
      <c r="H440" s="3"/>
      <c r="I440" s="3"/>
      <c r="J440" s="3"/>
      <c r="K440" s="3"/>
      <c r="L440" s="3"/>
    </row>
    <row r="441" spans="1:12" x14ac:dyDescent="0.2">
      <c r="A441" s="3"/>
      <c r="B441" s="98" t="s">
        <v>323</v>
      </c>
      <c r="C441" s="50">
        <v>13921404.51</v>
      </c>
      <c r="D441" s="50">
        <v>13233858</v>
      </c>
      <c r="E441" s="50">
        <v>-687546.51</v>
      </c>
      <c r="F441" s="3"/>
      <c r="G441" s="3"/>
      <c r="H441" s="3"/>
      <c r="I441" s="3"/>
      <c r="J441" s="3"/>
      <c r="K441" s="3"/>
      <c r="L441" s="3"/>
    </row>
    <row r="442" spans="1:12" x14ac:dyDescent="0.2">
      <c r="A442" s="3"/>
      <c r="B442" s="98" t="s">
        <v>324</v>
      </c>
      <c r="C442" s="50">
        <v>1070529.52</v>
      </c>
      <c r="D442" s="50">
        <v>226922.06</v>
      </c>
      <c r="E442" s="50">
        <v>-843607.46</v>
      </c>
      <c r="F442" s="3"/>
      <c r="G442" s="3"/>
      <c r="H442" s="3"/>
      <c r="I442" s="3"/>
      <c r="J442" s="3"/>
      <c r="K442" s="3"/>
      <c r="L442" s="3"/>
    </row>
    <row r="443" spans="1:12" x14ac:dyDescent="0.2">
      <c r="A443" s="3"/>
      <c r="B443" s="98" t="s">
        <v>325</v>
      </c>
      <c r="C443" s="50">
        <v>548719.11</v>
      </c>
      <c r="D443" s="50">
        <v>4183.1499999999996</v>
      </c>
      <c r="E443" s="50">
        <v>-544535.96</v>
      </c>
      <c r="F443" s="3"/>
      <c r="G443" s="3"/>
      <c r="H443" s="3"/>
      <c r="I443" s="3"/>
      <c r="J443" s="3"/>
      <c r="K443" s="3"/>
      <c r="L443" s="3"/>
    </row>
    <row r="444" spans="1:12" x14ac:dyDescent="0.2">
      <c r="A444" s="3"/>
      <c r="B444" s="98" t="s">
        <v>326</v>
      </c>
      <c r="C444" s="50">
        <v>0</v>
      </c>
      <c r="D444" s="50">
        <v>162007.98000000001</v>
      </c>
      <c r="E444" s="50">
        <v>162007.98000000001</v>
      </c>
      <c r="F444" s="3"/>
      <c r="G444" s="3"/>
      <c r="H444" s="3"/>
      <c r="I444" s="3"/>
      <c r="J444" s="3"/>
      <c r="K444" s="3"/>
      <c r="L444" s="3"/>
    </row>
    <row r="445" spans="1:12" x14ac:dyDescent="0.2">
      <c r="A445" s="3"/>
      <c r="B445" s="110" t="s">
        <v>327</v>
      </c>
      <c r="C445" s="50">
        <v>30577495.27</v>
      </c>
      <c r="D445" s="50">
        <v>26152945.460000001</v>
      </c>
      <c r="E445" s="50">
        <v>-4424549.8099999996</v>
      </c>
      <c r="F445" s="3"/>
      <c r="G445" s="3"/>
      <c r="H445" s="3"/>
      <c r="I445" s="3"/>
      <c r="J445" s="3"/>
      <c r="K445" s="3"/>
      <c r="L445" s="3"/>
    </row>
    <row r="446" spans="1:12" x14ac:dyDescent="0.2">
      <c r="A446" s="3"/>
      <c r="B446" s="51" t="s">
        <v>13</v>
      </c>
      <c r="C446" s="50">
        <v>3436149.86</v>
      </c>
      <c r="D446" s="50">
        <v>1814147.2</v>
      </c>
      <c r="E446" s="50">
        <v>-1622002.66</v>
      </c>
      <c r="F446" s="3"/>
      <c r="G446" s="3"/>
      <c r="H446" s="3"/>
      <c r="I446" s="3"/>
      <c r="J446" s="3"/>
      <c r="K446" s="3"/>
      <c r="L446" s="3"/>
    </row>
    <row r="447" spans="1:12" x14ac:dyDescent="0.2">
      <c r="A447" s="3"/>
      <c r="B447" s="111" t="s">
        <v>328</v>
      </c>
      <c r="C447" s="50">
        <v>3436149.86</v>
      </c>
      <c r="D447" s="50">
        <v>1814147.2</v>
      </c>
      <c r="E447" s="50">
        <v>-1622002.66</v>
      </c>
      <c r="F447" s="3"/>
      <c r="G447" s="3"/>
      <c r="H447" s="3"/>
      <c r="I447" s="3"/>
      <c r="J447" s="3"/>
      <c r="K447" s="3"/>
      <c r="L447" s="3"/>
    </row>
    <row r="448" spans="1:12" ht="21.75" customHeight="1" x14ac:dyDescent="0.2">
      <c r="A448" s="3"/>
      <c r="B448" s="3"/>
      <c r="C448" s="168">
        <v>34013645.130000003</v>
      </c>
      <c r="D448" s="168">
        <v>27967092.66</v>
      </c>
      <c r="E448" s="168">
        <v>-6046552.4699999997</v>
      </c>
      <c r="F448" s="3"/>
      <c r="G448" s="3"/>
      <c r="H448" s="3"/>
      <c r="I448" s="3"/>
      <c r="J448" s="3"/>
      <c r="K448" s="3"/>
      <c r="L448" s="3"/>
    </row>
    <row r="449" spans="1:12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1:12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1:12" ht="24" customHeight="1" x14ac:dyDescent="0.2">
      <c r="A451" s="3"/>
      <c r="B451" s="170" t="s">
        <v>329</v>
      </c>
      <c r="C451" s="178" t="s">
        <v>58</v>
      </c>
      <c r="D451" s="159" t="s">
        <v>330</v>
      </c>
      <c r="E451" s="10"/>
      <c r="F451" s="3"/>
      <c r="G451" s="3"/>
      <c r="H451" s="3"/>
      <c r="I451" s="3"/>
      <c r="J451" s="3"/>
      <c r="K451" s="3"/>
      <c r="L451" s="3"/>
    </row>
    <row r="452" spans="1:12" x14ac:dyDescent="0.2">
      <c r="A452" s="3"/>
      <c r="B452" s="24" t="s">
        <v>331</v>
      </c>
      <c r="C452" s="48"/>
      <c r="D452" s="25"/>
      <c r="E452" s="39"/>
      <c r="F452" s="3"/>
      <c r="G452" s="3"/>
      <c r="H452" s="3"/>
      <c r="I452" s="3"/>
      <c r="J452" s="3"/>
      <c r="K452" s="3"/>
      <c r="L452" s="3"/>
    </row>
    <row r="453" spans="1:12" x14ac:dyDescent="0.2">
      <c r="A453" s="3"/>
      <c r="B453" s="26"/>
      <c r="C453" s="41"/>
      <c r="D453" s="27"/>
      <c r="E453" s="39"/>
      <c r="F453" s="3"/>
      <c r="G453" s="3"/>
      <c r="H453" s="3"/>
      <c r="I453" s="3"/>
      <c r="J453" s="3"/>
      <c r="K453" s="3"/>
      <c r="L453" s="3"/>
    </row>
    <row r="454" spans="1:12" x14ac:dyDescent="0.2">
      <c r="A454" s="3"/>
      <c r="B454" s="26" t="s">
        <v>332</v>
      </c>
      <c r="C454" s="112">
        <f>SUM(C455:C455)</f>
        <v>3371082.06</v>
      </c>
      <c r="D454" s="27"/>
      <c r="E454" s="39"/>
      <c r="F454" s="3"/>
      <c r="G454" s="3"/>
      <c r="H454" s="3"/>
      <c r="I454" s="3"/>
      <c r="J454" s="3"/>
      <c r="K454" s="3"/>
      <c r="L454" s="3"/>
    </row>
    <row r="455" spans="1:12" x14ac:dyDescent="0.2">
      <c r="A455" s="3"/>
      <c r="B455" s="49" t="s">
        <v>333</v>
      </c>
      <c r="C455" s="50">
        <v>3371082.06</v>
      </c>
      <c r="D455" s="27"/>
      <c r="E455" s="39"/>
      <c r="F455" s="3"/>
      <c r="G455" s="3"/>
      <c r="H455" s="3"/>
      <c r="I455" s="3"/>
      <c r="J455" s="3"/>
      <c r="K455" s="3"/>
      <c r="L455" s="3"/>
    </row>
    <row r="456" spans="1:12" x14ac:dyDescent="0.2">
      <c r="A456" s="3"/>
      <c r="B456" s="26"/>
      <c r="C456" s="41"/>
      <c r="D456" s="27"/>
      <c r="E456" s="39"/>
      <c r="F456" s="3"/>
      <c r="G456" s="3"/>
      <c r="H456" s="3"/>
      <c r="I456" s="3"/>
      <c r="J456" s="3"/>
      <c r="K456" s="3"/>
      <c r="L456" s="3"/>
    </row>
    <row r="457" spans="1:12" x14ac:dyDescent="0.2">
      <c r="A457" s="3"/>
      <c r="B457" s="26" t="s">
        <v>66</v>
      </c>
      <c r="C457" s="112">
        <f>SUM(C458:C462)</f>
        <v>1503027.67</v>
      </c>
      <c r="D457" s="27"/>
      <c r="E457" s="39"/>
      <c r="F457" s="3"/>
      <c r="G457" s="3"/>
      <c r="H457" s="3"/>
      <c r="I457" s="3"/>
      <c r="J457" s="3"/>
      <c r="K457" s="3"/>
      <c r="L457" s="3"/>
    </row>
    <row r="458" spans="1:12" x14ac:dyDescent="0.2">
      <c r="A458" s="3"/>
      <c r="B458" s="26" t="s">
        <v>334</v>
      </c>
      <c r="C458" s="50">
        <v>1274462.8899999999</v>
      </c>
      <c r="D458" s="27"/>
      <c r="E458" s="39"/>
      <c r="F458" s="3"/>
      <c r="G458" s="3"/>
      <c r="H458" s="3"/>
      <c r="I458" s="3"/>
      <c r="J458" s="3"/>
      <c r="K458" s="3"/>
      <c r="L458" s="3"/>
    </row>
    <row r="459" spans="1:12" x14ac:dyDescent="0.2">
      <c r="A459" s="3"/>
      <c r="B459" s="26" t="s">
        <v>335</v>
      </c>
      <c r="C459" s="50">
        <v>101216.99</v>
      </c>
      <c r="D459" s="27"/>
      <c r="E459" s="39"/>
      <c r="F459" s="3"/>
      <c r="G459" s="3"/>
      <c r="H459" s="3"/>
      <c r="I459" s="3"/>
      <c r="J459" s="3"/>
      <c r="K459" s="3"/>
      <c r="L459" s="3"/>
    </row>
    <row r="460" spans="1:12" x14ac:dyDescent="0.2">
      <c r="A460" s="3"/>
      <c r="B460" s="26" t="s">
        <v>336</v>
      </c>
      <c r="C460" s="50">
        <v>59832.800000000003</v>
      </c>
      <c r="D460" s="27"/>
      <c r="E460" s="39"/>
      <c r="F460" s="3"/>
      <c r="G460" s="3"/>
      <c r="H460" s="3"/>
      <c r="I460" s="3"/>
      <c r="J460" s="3"/>
      <c r="K460" s="3"/>
      <c r="L460" s="3"/>
    </row>
    <row r="461" spans="1:12" x14ac:dyDescent="0.2">
      <c r="A461" s="3"/>
      <c r="B461" s="26" t="s">
        <v>337</v>
      </c>
      <c r="C461" s="50">
        <v>5524</v>
      </c>
      <c r="D461" s="27"/>
      <c r="E461" s="39"/>
      <c r="F461" s="3"/>
      <c r="G461" s="3"/>
      <c r="H461" s="3"/>
      <c r="I461" s="3"/>
      <c r="J461" s="3"/>
      <c r="K461" s="3"/>
      <c r="L461" s="3"/>
    </row>
    <row r="462" spans="1:12" x14ac:dyDescent="0.2">
      <c r="A462" s="3"/>
      <c r="B462" s="26" t="s">
        <v>338</v>
      </c>
      <c r="C462" s="50">
        <v>61990.99</v>
      </c>
      <c r="D462" s="27"/>
      <c r="E462" s="39"/>
      <c r="F462" s="3"/>
      <c r="G462" s="3"/>
      <c r="H462" s="3"/>
      <c r="I462" s="3"/>
      <c r="J462" s="3"/>
      <c r="K462" s="3"/>
      <c r="L462" s="3"/>
    </row>
    <row r="463" spans="1:12" x14ac:dyDescent="0.2">
      <c r="A463" s="3"/>
      <c r="B463" s="26"/>
      <c r="C463" s="41"/>
      <c r="D463" s="27"/>
      <c r="E463" s="39"/>
      <c r="F463" s="3"/>
      <c r="G463" s="3"/>
      <c r="H463" s="3"/>
      <c r="I463" s="3"/>
      <c r="J463" s="3"/>
      <c r="K463" s="3"/>
      <c r="L463" s="3"/>
    </row>
    <row r="464" spans="1:12" x14ac:dyDescent="0.2">
      <c r="A464" s="3"/>
      <c r="B464" s="26" t="s">
        <v>118</v>
      </c>
      <c r="C464" s="47">
        <v>0</v>
      </c>
      <c r="D464" s="27"/>
      <c r="E464" s="39"/>
      <c r="F464" s="10"/>
      <c r="G464" s="10"/>
      <c r="H464" s="3"/>
      <c r="I464" s="3"/>
      <c r="J464" s="3"/>
      <c r="K464" s="3"/>
      <c r="L464" s="3"/>
    </row>
    <row r="465" spans="1:12" x14ac:dyDescent="0.2">
      <c r="A465" s="3"/>
      <c r="B465" s="28"/>
      <c r="C465" s="45"/>
      <c r="D465" s="29"/>
      <c r="E465" s="39"/>
      <c r="F465" s="10"/>
      <c r="G465" s="10"/>
      <c r="H465" s="3"/>
      <c r="I465" s="3"/>
      <c r="J465" s="3"/>
      <c r="K465" s="3"/>
      <c r="L465" s="3"/>
    </row>
    <row r="466" spans="1:12" ht="18" customHeight="1" x14ac:dyDescent="0.2">
      <c r="A466" s="3"/>
      <c r="B466" s="3"/>
      <c r="C466" s="168">
        <f>C454+C457+C464</f>
        <v>4874109.7300000004</v>
      </c>
      <c r="D466" s="159"/>
      <c r="E466" s="10"/>
      <c r="F466" s="10"/>
      <c r="G466" s="10"/>
      <c r="H466" s="3"/>
      <c r="I466" s="3"/>
      <c r="J466" s="3"/>
      <c r="K466" s="3"/>
      <c r="L466" s="3"/>
    </row>
    <row r="467" spans="1:12" x14ac:dyDescent="0.2">
      <c r="A467" s="3"/>
      <c r="B467" s="3"/>
      <c r="C467" s="3"/>
      <c r="D467" s="3"/>
      <c r="E467" s="3"/>
      <c r="F467" s="10"/>
      <c r="G467" s="10"/>
      <c r="H467" s="3"/>
      <c r="I467" s="3"/>
      <c r="J467" s="3"/>
      <c r="K467" s="3"/>
      <c r="L467" s="3"/>
    </row>
    <row r="468" spans="1:12" x14ac:dyDescent="0.2">
      <c r="A468" s="3"/>
      <c r="B468" s="5" t="s">
        <v>15</v>
      </c>
      <c r="C468" s="3"/>
      <c r="D468" s="3"/>
      <c r="E468" s="3"/>
      <c r="F468" s="10"/>
      <c r="G468" s="10"/>
      <c r="H468" s="3"/>
      <c r="I468" s="3"/>
      <c r="J468" s="3"/>
      <c r="K468" s="3"/>
      <c r="L468" s="3"/>
    </row>
    <row r="469" spans="1:12" x14ac:dyDescent="0.2">
      <c r="A469" s="3"/>
      <c r="B469" s="3"/>
      <c r="C469" s="3"/>
      <c r="D469" s="3"/>
      <c r="E469" s="3"/>
      <c r="F469" s="10"/>
      <c r="G469" s="10"/>
      <c r="H469" s="3"/>
      <c r="I469" s="3"/>
      <c r="J469" s="3"/>
      <c r="K469" s="3"/>
      <c r="L469" s="3"/>
    </row>
    <row r="470" spans="1:12" x14ac:dyDescent="0.2">
      <c r="A470" s="3"/>
      <c r="B470" s="3"/>
      <c r="C470" s="3"/>
      <c r="D470" s="3"/>
      <c r="E470" s="3"/>
      <c r="F470" s="10"/>
      <c r="G470" s="10"/>
      <c r="H470" s="3"/>
      <c r="I470" s="3"/>
      <c r="J470" s="3"/>
      <c r="K470" s="3"/>
      <c r="L470" s="3"/>
    </row>
    <row r="471" spans="1:12" x14ac:dyDescent="0.2">
      <c r="A471" s="3"/>
      <c r="B471" s="18" t="s">
        <v>339</v>
      </c>
      <c r="C471" s="3"/>
      <c r="D471" s="3"/>
      <c r="E471" s="3"/>
      <c r="F471" s="10"/>
      <c r="G471" s="10"/>
      <c r="H471" s="3"/>
      <c r="I471" s="3"/>
      <c r="J471" s="3"/>
      <c r="K471" s="3"/>
      <c r="L471" s="3"/>
    </row>
    <row r="472" spans="1:12" ht="12" customHeight="1" x14ac:dyDescent="0.2">
      <c r="A472" s="3"/>
      <c r="B472" s="18" t="s">
        <v>340</v>
      </c>
      <c r="C472" s="3"/>
      <c r="D472" s="3"/>
      <c r="E472" s="3"/>
      <c r="F472" s="10"/>
      <c r="G472" s="10"/>
      <c r="H472" s="3"/>
      <c r="I472" s="3"/>
      <c r="J472" s="3"/>
      <c r="K472" s="3"/>
      <c r="L472" s="3"/>
    </row>
    <row r="473" spans="1:12" x14ac:dyDescent="0.2">
      <c r="A473" s="3"/>
      <c r="B473" s="113"/>
      <c r="C473" s="113"/>
      <c r="D473" s="113"/>
      <c r="E473" s="113"/>
      <c r="F473" s="10"/>
      <c r="G473" s="10"/>
      <c r="H473" s="3"/>
      <c r="I473" s="3"/>
      <c r="J473" s="3"/>
      <c r="K473" s="3"/>
      <c r="L473" s="3"/>
    </row>
    <row r="474" spans="1:12" x14ac:dyDescent="0.2">
      <c r="A474" s="3"/>
      <c r="B474" s="5"/>
      <c r="C474" s="5"/>
      <c r="D474" s="5"/>
      <c r="E474" s="5"/>
      <c r="F474" s="10"/>
      <c r="G474" s="10"/>
      <c r="H474" s="3"/>
      <c r="I474" s="3"/>
      <c r="J474" s="3"/>
      <c r="K474" s="3"/>
      <c r="L474" s="3"/>
    </row>
    <row r="475" spans="1:12" x14ac:dyDescent="0.2">
      <c r="A475" s="3"/>
      <c r="B475" s="183" t="s">
        <v>341</v>
      </c>
      <c r="C475" s="184"/>
      <c r="D475" s="184"/>
      <c r="E475" s="185"/>
      <c r="F475" s="10"/>
      <c r="G475" s="10"/>
      <c r="H475" s="3"/>
      <c r="I475" s="3"/>
      <c r="J475" s="3"/>
      <c r="K475" s="3"/>
      <c r="L475" s="3"/>
    </row>
    <row r="476" spans="1:12" x14ac:dyDescent="0.2">
      <c r="A476" s="3"/>
      <c r="B476" s="186" t="s">
        <v>342</v>
      </c>
      <c r="C476" s="187"/>
      <c r="D476" s="187"/>
      <c r="E476" s="188"/>
      <c r="F476" s="10"/>
      <c r="G476" s="114"/>
      <c r="H476" s="3"/>
      <c r="I476" s="3"/>
      <c r="J476" s="3"/>
      <c r="K476" s="3"/>
      <c r="L476" s="3"/>
    </row>
    <row r="477" spans="1:12" x14ac:dyDescent="0.2">
      <c r="A477" s="3"/>
      <c r="B477" s="189" t="s">
        <v>343</v>
      </c>
      <c r="C477" s="190"/>
      <c r="D477" s="190"/>
      <c r="E477" s="191"/>
      <c r="F477" s="10"/>
      <c r="G477" s="114"/>
      <c r="H477" s="3"/>
      <c r="I477" s="3"/>
      <c r="J477" s="3"/>
      <c r="K477" s="3"/>
      <c r="L477" s="3"/>
    </row>
    <row r="478" spans="1:12" x14ac:dyDescent="0.2">
      <c r="A478" s="3"/>
      <c r="B478" s="192" t="s">
        <v>344</v>
      </c>
      <c r="C478" s="193"/>
      <c r="D478" s="3"/>
      <c r="E478" s="194">
        <v>33098691.879999999</v>
      </c>
      <c r="F478" s="10"/>
      <c r="G478" s="114"/>
      <c r="H478" s="3"/>
      <c r="I478" s="3"/>
      <c r="J478" s="3"/>
      <c r="K478" s="3"/>
      <c r="L478" s="3"/>
    </row>
    <row r="479" spans="1:12" x14ac:dyDescent="0.2">
      <c r="A479" s="3"/>
      <c r="B479" s="115"/>
      <c r="C479" s="115"/>
      <c r="D479" s="10"/>
      <c r="E479" s="116"/>
      <c r="F479" s="10"/>
      <c r="G479" s="114"/>
      <c r="H479" s="3"/>
      <c r="I479" s="3"/>
      <c r="J479" s="3"/>
      <c r="K479" s="3"/>
      <c r="L479" s="3"/>
    </row>
    <row r="480" spans="1:12" x14ac:dyDescent="0.2">
      <c r="A480" s="3"/>
      <c r="B480" s="117" t="s">
        <v>345</v>
      </c>
      <c r="C480" s="117"/>
      <c r="D480" s="118"/>
      <c r="E480" s="119">
        <f>SUM(D480:D485)</f>
        <v>2.93</v>
      </c>
      <c r="F480" s="10"/>
      <c r="G480" s="10"/>
      <c r="H480" s="3"/>
      <c r="I480" s="3"/>
      <c r="J480" s="3"/>
      <c r="K480" s="3"/>
      <c r="L480" s="3"/>
    </row>
    <row r="481" spans="1:12" x14ac:dyDescent="0.2">
      <c r="A481" s="3"/>
      <c r="B481" s="120" t="s">
        <v>346</v>
      </c>
      <c r="C481" s="120"/>
      <c r="D481" s="121">
        <v>0</v>
      </c>
      <c r="E481" s="122"/>
      <c r="F481" s="10"/>
      <c r="G481" s="10"/>
      <c r="H481" s="3"/>
      <c r="I481" s="3"/>
      <c r="J481" s="3"/>
      <c r="K481" s="3"/>
      <c r="L481" s="3"/>
    </row>
    <row r="482" spans="1:12" x14ac:dyDescent="0.2">
      <c r="A482" s="3"/>
      <c r="B482" s="120" t="s">
        <v>347</v>
      </c>
      <c r="C482" s="120"/>
      <c r="D482" s="121">
        <v>0</v>
      </c>
      <c r="E482" s="122"/>
      <c r="F482" s="10"/>
      <c r="G482" s="10"/>
      <c r="H482" s="3"/>
      <c r="I482" s="3"/>
      <c r="J482" s="3"/>
      <c r="K482" s="3"/>
      <c r="L482" s="3"/>
    </row>
    <row r="483" spans="1:12" x14ac:dyDescent="0.2">
      <c r="A483" s="3"/>
      <c r="B483" s="120" t="s">
        <v>348</v>
      </c>
      <c r="C483" s="120"/>
      <c r="D483" s="121">
        <v>0</v>
      </c>
      <c r="E483" s="122"/>
      <c r="F483" s="10"/>
      <c r="G483" s="10"/>
      <c r="H483" s="3"/>
      <c r="I483" s="3"/>
      <c r="J483" s="3"/>
      <c r="K483" s="3"/>
      <c r="L483" s="3"/>
    </row>
    <row r="484" spans="1:12" x14ac:dyDescent="0.2">
      <c r="A484" s="3"/>
      <c r="B484" s="120" t="s">
        <v>349</v>
      </c>
      <c r="C484" s="120"/>
      <c r="D484" s="121">
        <v>0</v>
      </c>
      <c r="E484" s="122"/>
      <c r="F484" s="10"/>
      <c r="G484" s="10"/>
      <c r="H484" s="3"/>
      <c r="I484" s="3"/>
      <c r="J484" s="3"/>
      <c r="K484" s="3"/>
      <c r="L484" s="3"/>
    </row>
    <row r="485" spans="1:12" x14ac:dyDescent="0.2">
      <c r="A485" s="3"/>
      <c r="B485" s="123" t="s">
        <v>350</v>
      </c>
      <c r="C485" s="124"/>
      <c r="D485" s="125">
        <v>2.93</v>
      </c>
      <c r="E485" s="122"/>
      <c r="F485" s="10"/>
      <c r="G485" s="10"/>
      <c r="H485" s="3"/>
      <c r="I485" s="3"/>
      <c r="J485" s="3"/>
      <c r="K485" s="3"/>
      <c r="L485" s="3"/>
    </row>
    <row r="486" spans="1:12" x14ac:dyDescent="0.2">
      <c r="A486" s="3"/>
      <c r="B486" s="115"/>
      <c r="C486" s="115"/>
      <c r="D486" s="10"/>
      <c r="E486" s="3"/>
      <c r="F486" s="10"/>
      <c r="G486" s="10"/>
      <c r="H486" s="3"/>
      <c r="I486" s="3"/>
      <c r="J486" s="3"/>
      <c r="K486" s="3"/>
      <c r="L486" s="3"/>
    </row>
    <row r="487" spans="1:12" x14ac:dyDescent="0.2">
      <c r="A487" s="3"/>
      <c r="B487" s="117" t="s">
        <v>351</v>
      </c>
      <c r="C487" s="117"/>
      <c r="D487" s="118"/>
      <c r="E487" s="126">
        <f>SUM(D487:D491)</f>
        <v>2098703.9900000002</v>
      </c>
      <c r="F487" s="10"/>
      <c r="G487" s="10"/>
      <c r="H487" s="3"/>
      <c r="I487" s="3"/>
      <c r="J487" s="3"/>
      <c r="K487" s="3"/>
      <c r="L487" s="3"/>
    </row>
    <row r="488" spans="1:12" x14ac:dyDescent="0.2">
      <c r="A488" s="3"/>
      <c r="B488" s="120" t="s">
        <v>352</v>
      </c>
      <c r="C488" s="120"/>
      <c r="D488" s="121">
        <v>0</v>
      </c>
      <c r="E488" s="122"/>
      <c r="F488" s="10"/>
      <c r="G488" s="10"/>
      <c r="H488" s="3"/>
      <c r="I488" s="3"/>
      <c r="J488" s="3"/>
      <c r="K488" s="3"/>
      <c r="L488" s="3"/>
    </row>
    <row r="489" spans="1:12" x14ac:dyDescent="0.2">
      <c r="A489" s="3"/>
      <c r="B489" s="120" t="s">
        <v>353</v>
      </c>
      <c r="C489" s="120"/>
      <c r="D489" s="121">
        <v>0</v>
      </c>
      <c r="E489" s="122"/>
      <c r="F489" s="10"/>
      <c r="G489" s="10"/>
      <c r="H489" s="3"/>
      <c r="I489" s="3"/>
      <c r="J489" s="3"/>
      <c r="K489" s="3"/>
      <c r="L489" s="3"/>
    </row>
    <row r="490" spans="1:12" x14ac:dyDescent="0.2">
      <c r="A490" s="3"/>
      <c r="B490" s="120" t="s">
        <v>354</v>
      </c>
      <c r="C490" s="120"/>
      <c r="D490" s="121">
        <v>0</v>
      </c>
      <c r="E490" s="122"/>
      <c r="F490" s="10"/>
      <c r="G490" s="10"/>
      <c r="H490" s="3"/>
      <c r="I490" s="3"/>
      <c r="J490" s="3"/>
      <c r="K490" s="3"/>
      <c r="L490" s="3"/>
    </row>
    <row r="491" spans="1:12" x14ac:dyDescent="0.2">
      <c r="A491" s="3"/>
      <c r="B491" s="127" t="s">
        <v>355</v>
      </c>
      <c r="C491" s="128"/>
      <c r="D491" s="129">
        <v>2098703.9900000002</v>
      </c>
      <c r="E491" s="130"/>
      <c r="F491" s="10"/>
      <c r="G491" s="10"/>
      <c r="H491" s="3"/>
      <c r="I491" s="3"/>
      <c r="J491" s="3"/>
      <c r="K491" s="3"/>
      <c r="L491" s="3"/>
    </row>
    <row r="492" spans="1:12" x14ac:dyDescent="0.2">
      <c r="A492" s="3"/>
      <c r="B492" s="115"/>
      <c r="C492" s="115"/>
      <c r="D492" s="3"/>
      <c r="E492" s="3"/>
      <c r="F492" s="10"/>
      <c r="G492" s="10"/>
      <c r="H492" s="3"/>
      <c r="I492" s="3"/>
      <c r="J492" s="3"/>
      <c r="K492" s="3"/>
      <c r="L492" s="3"/>
    </row>
    <row r="493" spans="1:12" x14ac:dyDescent="0.2">
      <c r="A493" s="3"/>
      <c r="B493" s="195" t="s">
        <v>356</v>
      </c>
      <c r="C493" s="195"/>
      <c r="D493" s="3"/>
      <c r="E493" s="196">
        <f>+E478+E480-E487</f>
        <v>30999990.82</v>
      </c>
      <c r="F493" s="10" t="s">
        <v>15</v>
      </c>
      <c r="G493" s="114" t="s">
        <v>15</v>
      </c>
      <c r="H493" s="3"/>
      <c r="I493" s="3"/>
      <c r="J493" s="3"/>
      <c r="K493" s="3"/>
      <c r="L493" s="3"/>
    </row>
    <row r="494" spans="1:12" x14ac:dyDescent="0.2">
      <c r="A494" s="3"/>
      <c r="B494" s="5"/>
      <c r="C494" s="5"/>
      <c r="D494" s="5"/>
      <c r="E494" s="5"/>
      <c r="F494" s="10"/>
      <c r="G494" s="10"/>
      <c r="H494" s="3"/>
      <c r="I494" s="3"/>
      <c r="J494" s="3"/>
      <c r="K494" s="3"/>
      <c r="L494" s="3"/>
    </row>
    <row r="495" spans="1:12" x14ac:dyDescent="0.2">
      <c r="A495" s="3"/>
      <c r="B495" s="5"/>
      <c r="C495" s="5"/>
      <c r="D495" s="5"/>
      <c r="E495" s="5"/>
      <c r="F495" s="10"/>
      <c r="G495" s="10"/>
      <c r="H495" s="3"/>
      <c r="I495" s="3"/>
      <c r="J495" s="3"/>
      <c r="K495" s="3"/>
      <c r="L495" s="3"/>
    </row>
    <row r="496" spans="1:12" x14ac:dyDescent="0.2">
      <c r="A496" s="3"/>
      <c r="B496" s="183" t="s">
        <v>357</v>
      </c>
      <c r="C496" s="184"/>
      <c r="D496" s="184"/>
      <c r="E496" s="185"/>
      <c r="F496" s="10"/>
      <c r="G496" s="10"/>
      <c r="H496" s="3"/>
      <c r="I496" s="3"/>
      <c r="J496" s="3"/>
      <c r="K496" s="3"/>
      <c r="L496" s="3"/>
    </row>
    <row r="497" spans="1:12" x14ac:dyDescent="0.2">
      <c r="A497" s="3"/>
      <c r="B497" s="186" t="s">
        <v>342</v>
      </c>
      <c r="C497" s="187"/>
      <c r="D497" s="187"/>
      <c r="E497" s="188"/>
      <c r="F497" s="10"/>
      <c r="G497" s="10"/>
      <c r="H497" s="3"/>
      <c r="I497" s="3"/>
      <c r="J497" s="3"/>
      <c r="K497" s="3"/>
      <c r="L497" s="3"/>
    </row>
    <row r="498" spans="1:12" x14ac:dyDescent="0.2">
      <c r="A498" s="3"/>
      <c r="B498" s="189" t="s">
        <v>343</v>
      </c>
      <c r="C498" s="190"/>
      <c r="D498" s="190"/>
      <c r="E498" s="191"/>
      <c r="F498" s="10"/>
      <c r="G498" s="10"/>
      <c r="H498" s="3"/>
      <c r="I498" s="3"/>
      <c r="J498" s="3"/>
      <c r="K498" s="3"/>
      <c r="L498" s="3"/>
    </row>
    <row r="499" spans="1:12" x14ac:dyDescent="0.2">
      <c r="A499" s="3"/>
      <c r="B499" s="192" t="s">
        <v>358</v>
      </c>
      <c r="C499" s="193"/>
      <c r="D499" s="3"/>
      <c r="E499" s="194">
        <v>27762947.120000001</v>
      </c>
      <c r="F499" s="10"/>
      <c r="G499" s="10"/>
      <c r="H499" s="3"/>
      <c r="I499" s="3"/>
      <c r="J499" s="3"/>
      <c r="K499" s="3"/>
      <c r="L499" s="3"/>
    </row>
    <row r="500" spans="1:12" x14ac:dyDescent="0.2">
      <c r="A500" s="3"/>
      <c r="B500" s="115"/>
      <c r="C500" s="115"/>
      <c r="D500" s="3"/>
      <c r="E500" s="131"/>
      <c r="F500" s="10"/>
      <c r="G500" s="10"/>
      <c r="H500" s="3"/>
      <c r="I500" s="3"/>
      <c r="J500" s="3"/>
      <c r="K500" s="3"/>
      <c r="L500" s="3"/>
    </row>
    <row r="501" spans="1:12" x14ac:dyDescent="0.2">
      <c r="A501" s="3"/>
      <c r="B501" s="132" t="s">
        <v>359</v>
      </c>
      <c r="C501" s="132"/>
      <c r="D501" s="118"/>
      <c r="E501" s="133">
        <f>SUM(D501:D518)</f>
        <v>4868586.29</v>
      </c>
      <c r="F501" s="10"/>
      <c r="G501" s="10"/>
      <c r="H501" s="3"/>
      <c r="I501" s="3"/>
      <c r="J501" s="3"/>
      <c r="K501" s="3"/>
      <c r="L501" s="3"/>
    </row>
    <row r="502" spans="1:12" x14ac:dyDescent="0.2">
      <c r="A502" s="3"/>
      <c r="B502" s="120" t="s">
        <v>360</v>
      </c>
      <c r="C502" s="120"/>
      <c r="D502" s="129">
        <f>1274464-0.56</f>
        <v>1274463.44</v>
      </c>
      <c r="E502" s="134"/>
      <c r="F502" s="10"/>
      <c r="G502" s="10"/>
      <c r="H502" s="3"/>
      <c r="I502" s="3"/>
      <c r="J502" s="3"/>
      <c r="K502" s="3"/>
      <c r="L502" s="3"/>
    </row>
    <row r="503" spans="1:12" x14ac:dyDescent="0.2">
      <c r="A503" s="3"/>
      <c r="B503" s="120" t="s">
        <v>361</v>
      </c>
      <c r="C503" s="120"/>
      <c r="D503" s="129">
        <v>101216.99</v>
      </c>
      <c r="E503" s="134"/>
      <c r="F503" s="10"/>
      <c r="G503" s="10"/>
      <c r="H503" s="3"/>
      <c r="I503" s="3"/>
      <c r="J503" s="3"/>
      <c r="K503" s="3"/>
      <c r="L503" s="3"/>
    </row>
    <row r="504" spans="1:12" x14ac:dyDescent="0.2">
      <c r="A504" s="3"/>
      <c r="B504" s="120" t="s">
        <v>362</v>
      </c>
      <c r="C504" s="120"/>
      <c r="D504" s="129">
        <v>59832.800000000003</v>
      </c>
      <c r="E504" s="134"/>
      <c r="F504" s="10"/>
      <c r="G504" s="10"/>
      <c r="H504" s="3"/>
      <c r="I504" s="3"/>
      <c r="J504" s="3"/>
      <c r="K504" s="3"/>
      <c r="L504" s="3"/>
    </row>
    <row r="505" spans="1:12" x14ac:dyDescent="0.2">
      <c r="A505" s="3"/>
      <c r="B505" s="120" t="s">
        <v>363</v>
      </c>
      <c r="C505" s="120"/>
      <c r="D505" s="125">
        <v>0</v>
      </c>
      <c r="E505" s="134"/>
      <c r="F505" s="10"/>
      <c r="G505" s="10"/>
      <c r="H505" s="3"/>
      <c r="I505" s="3"/>
      <c r="J505" s="3"/>
      <c r="K505" s="3"/>
      <c r="L505" s="3"/>
    </row>
    <row r="506" spans="1:12" x14ac:dyDescent="0.2">
      <c r="A506" s="3"/>
      <c r="B506" s="120" t="s">
        <v>364</v>
      </c>
      <c r="C506" s="120"/>
      <c r="D506" s="121">
        <v>0</v>
      </c>
      <c r="E506" s="134"/>
      <c r="F506" s="10"/>
      <c r="G506" s="114"/>
      <c r="H506" s="3"/>
      <c r="I506" s="3"/>
      <c r="J506" s="3"/>
      <c r="K506" s="3"/>
      <c r="L506" s="3"/>
    </row>
    <row r="507" spans="1:12" x14ac:dyDescent="0.2">
      <c r="A507" s="3"/>
      <c r="B507" s="120" t="s">
        <v>365</v>
      </c>
      <c r="C507" s="120"/>
      <c r="D507" s="129">
        <v>61991</v>
      </c>
      <c r="E507" s="135" t="s">
        <v>15</v>
      </c>
      <c r="F507" s="10"/>
      <c r="G507" s="10"/>
      <c r="H507" s="3"/>
      <c r="I507" s="3"/>
      <c r="J507" s="3"/>
      <c r="K507" s="3"/>
      <c r="L507" s="3"/>
    </row>
    <row r="508" spans="1:12" x14ac:dyDescent="0.2">
      <c r="A508" s="3"/>
      <c r="B508" s="120" t="s">
        <v>366</v>
      </c>
      <c r="C508" s="120"/>
      <c r="D508" s="121">
        <v>0</v>
      </c>
      <c r="E508" s="134"/>
      <c r="F508" s="10"/>
      <c r="G508" s="114"/>
      <c r="H508" s="3"/>
      <c r="I508" s="3"/>
      <c r="J508" s="3"/>
      <c r="K508" s="3"/>
      <c r="L508" s="3"/>
    </row>
    <row r="509" spans="1:12" x14ac:dyDescent="0.2">
      <c r="A509" s="3"/>
      <c r="B509" s="120" t="s">
        <v>367</v>
      </c>
      <c r="C509" s="120"/>
      <c r="D509" s="121">
        <v>0</v>
      </c>
      <c r="E509" s="134"/>
      <c r="F509" s="10"/>
      <c r="G509" s="10"/>
      <c r="H509" s="3"/>
      <c r="I509" s="3"/>
      <c r="J509" s="3"/>
      <c r="K509" s="3"/>
      <c r="L509" s="3"/>
    </row>
    <row r="510" spans="1:12" x14ac:dyDescent="0.2">
      <c r="A510" s="3"/>
      <c r="B510" s="120" t="s">
        <v>368</v>
      </c>
      <c r="C510" s="120"/>
      <c r="D510" s="121">
        <v>0</v>
      </c>
      <c r="E510" s="134"/>
      <c r="F510" s="10"/>
      <c r="G510" s="114"/>
      <c r="H510" s="3"/>
      <c r="I510" s="3"/>
      <c r="J510" s="3"/>
      <c r="K510" s="3"/>
      <c r="L510" s="3"/>
    </row>
    <row r="511" spans="1:12" x14ac:dyDescent="0.2">
      <c r="A511" s="3"/>
      <c r="B511" s="120" t="s">
        <v>369</v>
      </c>
      <c r="C511" s="120"/>
      <c r="D511" s="129">
        <v>3371082.06</v>
      </c>
      <c r="E511" s="134"/>
      <c r="F511" s="10"/>
      <c r="G511" s="114"/>
      <c r="H511" s="3"/>
      <c r="I511" s="3"/>
      <c r="J511" s="3"/>
      <c r="K511" s="3"/>
      <c r="L511" s="3"/>
    </row>
    <row r="512" spans="1:12" x14ac:dyDescent="0.2">
      <c r="A512" s="3"/>
      <c r="B512" s="120" t="s">
        <v>370</v>
      </c>
      <c r="C512" s="120"/>
      <c r="D512" s="121">
        <v>0</v>
      </c>
      <c r="E512" s="134"/>
      <c r="F512" s="10"/>
      <c r="G512" s="114"/>
      <c r="H512" s="131"/>
      <c r="I512" s="3"/>
      <c r="J512" s="3"/>
      <c r="K512" s="3"/>
      <c r="L512" s="3"/>
    </row>
    <row r="513" spans="1:12" x14ac:dyDescent="0.2">
      <c r="A513" s="3"/>
      <c r="B513" s="120" t="s">
        <v>371</v>
      </c>
      <c r="C513" s="120"/>
      <c r="D513" s="121">
        <v>0</v>
      </c>
      <c r="E513" s="134"/>
      <c r="F513" s="10"/>
      <c r="G513" s="114"/>
      <c r="H513" s="131"/>
      <c r="I513" s="3"/>
      <c r="J513" s="3"/>
      <c r="K513" s="3"/>
      <c r="L513" s="3"/>
    </row>
    <row r="514" spans="1:12" x14ac:dyDescent="0.2">
      <c r="A514" s="3"/>
      <c r="B514" s="120" t="s">
        <v>372</v>
      </c>
      <c r="C514" s="120"/>
      <c r="D514" s="121">
        <v>0</v>
      </c>
      <c r="E514" s="134"/>
      <c r="F514" s="10"/>
      <c r="G514" s="136"/>
      <c r="H514" s="3"/>
      <c r="I514" s="3"/>
      <c r="J514" s="3"/>
      <c r="K514" s="3"/>
      <c r="L514" s="3"/>
    </row>
    <row r="515" spans="1:12" x14ac:dyDescent="0.2">
      <c r="A515" s="3"/>
      <c r="B515" s="120" t="s">
        <v>373</v>
      </c>
      <c r="C515" s="120"/>
      <c r="D515" s="121">
        <v>0</v>
      </c>
      <c r="E515" s="134"/>
      <c r="F515" s="10"/>
      <c r="G515" s="10"/>
      <c r="H515" s="3"/>
      <c r="I515" s="3"/>
      <c r="J515" s="3"/>
      <c r="K515" s="3"/>
      <c r="L515" s="3"/>
    </row>
    <row r="516" spans="1:12" x14ac:dyDescent="0.2">
      <c r="A516" s="3"/>
      <c r="B516" s="120" t="s">
        <v>374</v>
      </c>
      <c r="C516" s="120"/>
      <c r="D516" s="121">
        <v>0</v>
      </c>
      <c r="E516" s="134"/>
      <c r="F516" s="10"/>
      <c r="G516" s="10"/>
      <c r="H516" s="3"/>
      <c r="I516" s="3"/>
      <c r="J516" s="3"/>
      <c r="K516" s="3"/>
      <c r="L516" s="3"/>
    </row>
    <row r="517" spans="1:12" ht="12.75" customHeight="1" x14ac:dyDescent="0.2">
      <c r="A517" s="3"/>
      <c r="B517" s="120" t="s">
        <v>375</v>
      </c>
      <c r="C517" s="120"/>
      <c r="D517" s="121">
        <v>0</v>
      </c>
      <c r="E517" s="134"/>
      <c r="F517" s="10"/>
      <c r="G517" s="10"/>
      <c r="H517" s="3"/>
      <c r="I517" s="3"/>
      <c r="J517" s="3"/>
      <c r="K517" s="3"/>
      <c r="L517" s="3"/>
    </row>
    <row r="518" spans="1:12" x14ac:dyDescent="0.2">
      <c r="A518" s="3"/>
      <c r="B518" s="137" t="s">
        <v>376</v>
      </c>
      <c r="C518" s="138"/>
      <c r="D518" s="121">
        <v>0</v>
      </c>
      <c r="E518" s="134"/>
      <c r="F518" s="10"/>
      <c r="G518" s="10"/>
      <c r="H518" s="3"/>
      <c r="I518" s="3"/>
      <c r="J518" s="3"/>
      <c r="K518" s="3"/>
      <c r="L518" s="3"/>
    </row>
    <row r="519" spans="1:12" x14ac:dyDescent="0.2">
      <c r="A519" s="3"/>
      <c r="B519" s="115"/>
      <c r="C519" s="115"/>
      <c r="D519" s="3"/>
      <c r="E519" s="3"/>
      <c r="F519" s="10"/>
      <c r="G519" s="10"/>
      <c r="H519" s="3"/>
      <c r="I519" s="3"/>
      <c r="J519" s="3"/>
      <c r="K519" s="3"/>
      <c r="L519" s="3"/>
    </row>
    <row r="520" spans="1:12" x14ac:dyDescent="0.2">
      <c r="A520" s="3"/>
      <c r="B520" s="132" t="s">
        <v>377</v>
      </c>
      <c r="C520" s="132"/>
      <c r="D520" s="118"/>
      <c r="E520" s="139">
        <f>SUM(D520:D527)</f>
        <v>125106.34000000001</v>
      </c>
      <c r="F520" s="10"/>
      <c r="G520" s="10"/>
      <c r="H520" s="3"/>
      <c r="I520" s="3"/>
      <c r="J520" s="3"/>
      <c r="K520" s="3"/>
      <c r="L520" s="3"/>
    </row>
    <row r="521" spans="1:12" x14ac:dyDescent="0.2">
      <c r="A521" s="3"/>
      <c r="B521" s="120" t="s">
        <v>378</v>
      </c>
      <c r="C521" s="120"/>
      <c r="D521" s="129">
        <v>125104.99</v>
      </c>
      <c r="E521" s="134"/>
      <c r="F521" s="10"/>
      <c r="G521" s="10"/>
      <c r="H521" s="3"/>
      <c r="I521" s="3"/>
      <c r="J521" s="3"/>
      <c r="K521" s="3"/>
      <c r="L521" s="3"/>
    </row>
    <row r="522" spans="1:12" x14ac:dyDescent="0.2">
      <c r="A522" s="3"/>
      <c r="B522" s="120" t="s">
        <v>379</v>
      </c>
      <c r="C522" s="120"/>
      <c r="D522" s="121">
        <v>0</v>
      </c>
      <c r="E522" s="134"/>
      <c r="F522" s="10"/>
      <c r="G522" s="10"/>
      <c r="H522" s="3"/>
      <c r="I522" s="3"/>
      <c r="J522" s="3"/>
      <c r="K522" s="3"/>
      <c r="L522" s="3"/>
    </row>
    <row r="523" spans="1:12" x14ac:dyDescent="0.2">
      <c r="A523" s="3"/>
      <c r="B523" s="120" t="s">
        <v>380</v>
      </c>
      <c r="C523" s="120"/>
      <c r="D523" s="121">
        <v>0</v>
      </c>
      <c r="E523" s="134"/>
      <c r="F523" s="10"/>
      <c r="G523" s="10"/>
      <c r="H523" s="3"/>
      <c r="I523" s="3"/>
      <c r="J523" s="3"/>
      <c r="K523" s="3"/>
      <c r="L523" s="3"/>
    </row>
    <row r="524" spans="1:12" x14ac:dyDescent="0.2">
      <c r="A524" s="3"/>
      <c r="B524" s="120" t="s">
        <v>381</v>
      </c>
      <c r="C524" s="120"/>
      <c r="D524" s="121">
        <v>0</v>
      </c>
      <c r="E524" s="134"/>
      <c r="F524" s="10"/>
      <c r="G524" s="10"/>
      <c r="H524" s="3"/>
      <c r="I524" s="3"/>
      <c r="J524" s="3"/>
      <c r="K524" s="3"/>
      <c r="L524" s="3"/>
    </row>
    <row r="525" spans="1:12" x14ac:dyDescent="0.2">
      <c r="A525" s="3"/>
      <c r="B525" s="120" t="s">
        <v>382</v>
      </c>
      <c r="C525" s="120"/>
      <c r="D525" s="121">
        <v>0</v>
      </c>
      <c r="E525" s="134"/>
      <c r="F525" s="10"/>
      <c r="G525" s="10"/>
      <c r="H525" s="3"/>
      <c r="I525" s="3"/>
      <c r="J525" s="3"/>
      <c r="K525" s="3"/>
      <c r="L525" s="3"/>
    </row>
    <row r="526" spans="1:12" x14ac:dyDescent="0.2">
      <c r="A526" s="3"/>
      <c r="B526" s="120" t="s">
        <v>383</v>
      </c>
      <c r="C526" s="120"/>
      <c r="D526" s="140">
        <v>0.35</v>
      </c>
      <c r="E526" s="134"/>
      <c r="F526" s="10"/>
      <c r="G526" s="10"/>
      <c r="H526" s="3"/>
      <c r="I526" s="3"/>
      <c r="J526" s="3"/>
      <c r="K526" s="3"/>
      <c r="L526" s="3"/>
    </row>
    <row r="527" spans="1:12" x14ac:dyDescent="0.2">
      <c r="A527" s="3"/>
      <c r="B527" s="137" t="s">
        <v>384</v>
      </c>
      <c r="C527" s="138"/>
      <c r="D527" s="125">
        <v>1</v>
      </c>
      <c r="E527" s="134"/>
      <c r="F527" s="10"/>
      <c r="G527" s="10"/>
      <c r="H527" s="3"/>
      <c r="I527" s="3"/>
      <c r="J527" s="3"/>
      <c r="K527" s="3"/>
      <c r="L527" s="3"/>
    </row>
    <row r="528" spans="1:12" x14ac:dyDescent="0.2">
      <c r="A528" s="3"/>
      <c r="B528" s="115"/>
      <c r="C528" s="115"/>
      <c r="D528" s="3"/>
      <c r="E528" s="3"/>
      <c r="F528" s="10"/>
      <c r="G528" s="10"/>
      <c r="H528" s="3"/>
      <c r="I528" s="3"/>
      <c r="J528" s="3"/>
      <c r="K528" s="3"/>
      <c r="L528" s="3"/>
    </row>
    <row r="529" spans="1:12" x14ac:dyDescent="0.2">
      <c r="A529" s="3"/>
      <c r="B529" s="197" t="s">
        <v>385</v>
      </c>
      <c r="C529" s="3"/>
      <c r="D529" s="3"/>
      <c r="E529" s="196">
        <f>+E499-E501+E520</f>
        <v>23019467.170000002</v>
      </c>
      <c r="F529" s="114"/>
      <c r="G529" s="114"/>
      <c r="H529" s="3"/>
      <c r="I529" s="3"/>
      <c r="J529" s="3"/>
      <c r="K529" s="3"/>
      <c r="L529" s="3"/>
    </row>
    <row r="530" spans="1:12" x14ac:dyDescent="0.2">
      <c r="A530" s="3"/>
      <c r="B530" s="3"/>
      <c r="C530" s="3"/>
      <c r="D530" s="3"/>
      <c r="E530" s="3" t="s">
        <v>15</v>
      </c>
      <c r="F530" s="141"/>
      <c r="G530" s="10"/>
      <c r="H530" s="3"/>
      <c r="I530" s="3"/>
      <c r="J530" s="3"/>
      <c r="K530" s="3"/>
      <c r="L530" s="3"/>
    </row>
    <row r="531" spans="1:12" x14ac:dyDescent="0.2">
      <c r="A531" s="3"/>
      <c r="B531" s="3"/>
      <c r="C531" s="3"/>
      <c r="D531" s="3" t="s">
        <v>15</v>
      </c>
      <c r="E531" s="142" t="s">
        <v>15</v>
      </c>
      <c r="F531" s="10"/>
      <c r="G531" s="10"/>
      <c r="H531" s="3"/>
      <c r="I531" s="3"/>
      <c r="J531" s="3"/>
      <c r="K531" s="3"/>
      <c r="L531" s="3"/>
    </row>
    <row r="532" spans="1:12" x14ac:dyDescent="0.2">
      <c r="A532" s="3"/>
      <c r="B532" s="3"/>
      <c r="C532" s="3"/>
      <c r="D532" s="3"/>
      <c r="E532" s="142" t="s">
        <v>15</v>
      </c>
      <c r="F532" s="143"/>
      <c r="G532" s="10"/>
      <c r="H532" s="3"/>
      <c r="I532" s="3"/>
      <c r="J532" s="3"/>
      <c r="K532" s="3"/>
      <c r="L532" s="3"/>
    </row>
    <row r="533" spans="1:12" x14ac:dyDescent="0.2">
      <c r="A533" s="3"/>
      <c r="B533" s="3"/>
      <c r="C533" s="3"/>
      <c r="D533" s="3"/>
      <c r="E533" s="144" t="s">
        <v>15</v>
      </c>
      <c r="F533" s="143"/>
      <c r="G533" s="10"/>
      <c r="H533" s="3"/>
      <c r="I533" s="3"/>
      <c r="J533" s="3"/>
      <c r="K533" s="3"/>
      <c r="L533" s="3"/>
    </row>
    <row r="534" spans="1:12" x14ac:dyDescent="0.2">
      <c r="A534" s="3"/>
      <c r="B534" s="3"/>
      <c r="C534" s="3"/>
      <c r="D534" s="3"/>
      <c r="E534" s="3"/>
      <c r="F534" s="10"/>
      <c r="G534" s="10"/>
      <c r="H534" s="3"/>
      <c r="I534" s="3"/>
      <c r="J534" s="3"/>
      <c r="K534" s="3"/>
      <c r="L534" s="3"/>
    </row>
    <row r="535" spans="1:12" x14ac:dyDescent="0.2">
      <c r="A535" s="3"/>
      <c r="B535" s="16" t="s">
        <v>386</v>
      </c>
      <c r="C535" s="16"/>
      <c r="D535" s="16"/>
      <c r="E535" s="16"/>
      <c r="F535" s="16"/>
      <c r="G535" s="10"/>
      <c r="H535" s="3"/>
      <c r="I535" s="3"/>
      <c r="J535" s="3"/>
      <c r="K535" s="3"/>
      <c r="L535" s="3"/>
    </row>
    <row r="536" spans="1:12" x14ac:dyDescent="0.2">
      <c r="A536" s="3"/>
      <c r="B536" s="145"/>
      <c r="C536" s="145"/>
      <c r="D536" s="145"/>
      <c r="E536" s="145"/>
      <c r="F536" s="145"/>
      <c r="G536" s="10"/>
      <c r="H536" s="3"/>
      <c r="I536" s="3"/>
      <c r="J536" s="3"/>
      <c r="K536" s="3"/>
      <c r="L536" s="3"/>
    </row>
    <row r="537" spans="1:12" x14ac:dyDescent="0.2">
      <c r="A537" s="3"/>
      <c r="B537" s="145"/>
      <c r="C537" s="145"/>
      <c r="D537" s="145"/>
      <c r="E537" s="145"/>
      <c r="F537" s="145"/>
      <c r="G537" s="10"/>
      <c r="H537" s="3"/>
      <c r="I537" s="3"/>
      <c r="J537" s="3"/>
      <c r="K537" s="3"/>
      <c r="L537" s="3"/>
    </row>
    <row r="538" spans="1:12" ht="21" customHeight="1" x14ac:dyDescent="0.2">
      <c r="A538" s="3"/>
      <c r="B538" s="174" t="s">
        <v>387</v>
      </c>
      <c r="C538" s="171" t="s">
        <v>56</v>
      </c>
      <c r="D538" s="177" t="s">
        <v>57</v>
      </c>
      <c r="E538" s="177" t="s">
        <v>58</v>
      </c>
      <c r="F538" s="10"/>
      <c r="G538" s="10"/>
      <c r="H538" s="3"/>
      <c r="I538" s="3"/>
      <c r="J538" s="3"/>
      <c r="K538" s="3"/>
      <c r="L538" s="3"/>
    </row>
    <row r="539" spans="1:12" x14ac:dyDescent="0.2">
      <c r="A539" s="3"/>
      <c r="B539" s="24" t="s">
        <v>388</v>
      </c>
      <c r="C539" s="102">
        <v>0</v>
      </c>
      <c r="D539" s="48"/>
      <c r="E539" s="48"/>
      <c r="F539" s="10"/>
      <c r="G539" s="10"/>
      <c r="H539" s="3"/>
      <c r="I539" s="3"/>
      <c r="J539" s="3"/>
      <c r="K539" s="3"/>
      <c r="L539" s="3"/>
    </row>
    <row r="540" spans="1:12" x14ac:dyDescent="0.2">
      <c r="A540" s="3"/>
      <c r="B540" s="26"/>
      <c r="C540" s="85">
        <v>0</v>
      </c>
      <c r="D540" s="41"/>
      <c r="E540" s="41"/>
      <c r="F540" s="10"/>
      <c r="G540" s="10"/>
      <c r="H540" s="3"/>
      <c r="I540" s="3"/>
      <c r="J540" s="3"/>
      <c r="K540" s="3"/>
      <c r="L540" s="3"/>
    </row>
    <row r="541" spans="1:12" x14ac:dyDescent="0.2">
      <c r="A541" s="3"/>
      <c r="B541" s="28"/>
      <c r="C541" s="87">
        <v>0</v>
      </c>
      <c r="D541" s="146">
        <v>0</v>
      </c>
      <c r="E541" s="146">
        <v>0</v>
      </c>
      <c r="F541" s="10"/>
      <c r="G541" s="10"/>
      <c r="H541" s="3"/>
      <c r="I541" s="3"/>
      <c r="J541" s="3"/>
      <c r="K541" s="3"/>
      <c r="L541" s="3"/>
    </row>
    <row r="542" spans="1:12" ht="21" customHeight="1" x14ac:dyDescent="0.2">
      <c r="A542" s="3"/>
      <c r="B542" s="3"/>
      <c r="C542" s="159">
        <f t="shared" ref="C542" si="3">SUM(C540:C541)</f>
        <v>0</v>
      </c>
      <c r="D542" s="159">
        <f t="shared" ref="D542:E542" si="4">SUM(D540:D541)</f>
        <v>0</v>
      </c>
      <c r="E542" s="159">
        <f t="shared" si="4"/>
        <v>0</v>
      </c>
      <c r="F542" s="10"/>
      <c r="G542" s="10"/>
      <c r="H542" s="3"/>
      <c r="I542" s="3"/>
      <c r="J542" s="3"/>
      <c r="K542" s="3"/>
      <c r="L542" s="3"/>
    </row>
    <row r="543" spans="1:12" x14ac:dyDescent="0.2">
      <c r="A543" s="3"/>
      <c r="B543" s="3"/>
      <c r="C543" s="3"/>
      <c r="D543" s="3"/>
      <c r="E543" s="3"/>
      <c r="F543" s="10"/>
      <c r="G543" s="10"/>
      <c r="H543" s="3"/>
      <c r="I543" s="3"/>
      <c r="J543" s="3"/>
      <c r="K543" s="3"/>
      <c r="L543" s="3"/>
    </row>
    <row r="544" spans="1:12" x14ac:dyDescent="0.2">
      <c r="A544" s="3"/>
      <c r="B544" s="3"/>
      <c r="C544" s="3"/>
      <c r="D544" s="3"/>
      <c r="E544" s="3"/>
      <c r="F544" s="10"/>
      <c r="G544" s="10"/>
      <c r="H544" s="3"/>
      <c r="I544" s="3"/>
      <c r="J544" s="3"/>
      <c r="K544" s="3"/>
      <c r="L544" s="3"/>
    </row>
    <row r="545" spans="1:12" x14ac:dyDescent="0.2">
      <c r="A545" s="3"/>
      <c r="B545" s="3"/>
      <c r="C545" s="3"/>
      <c r="D545" s="3"/>
      <c r="E545" s="3"/>
      <c r="F545" s="10"/>
      <c r="G545" s="10"/>
      <c r="H545" s="3"/>
      <c r="I545" s="3"/>
      <c r="J545" s="3"/>
      <c r="K545" s="3"/>
      <c r="L545" s="3"/>
    </row>
    <row r="546" spans="1:12" x14ac:dyDescent="0.2">
      <c r="A546" s="3"/>
      <c r="B546" s="3"/>
      <c r="C546" s="3"/>
      <c r="D546" s="3"/>
      <c r="E546" s="3"/>
      <c r="F546" s="10"/>
      <c r="G546" s="10"/>
      <c r="H546" s="3"/>
      <c r="I546" s="3"/>
      <c r="J546" s="3"/>
      <c r="K546" s="3"/>
      <c r="L546" s="3"/>
    </row>
    <row r="547" spans="1:12" x14ac:dyDescent="0.2">
      <c r="A547" s="3"/>
      <c r="B547" s="3" t="s">
        <v>389</v>
      </c>
      <c r="C547" s="3"/>
      <c r="D547" s="3"/>
      <c r="E547" s="3"/>
      <c r="F547" s="10"/>
      <c r="G547" s="10"/>
      <c r="H547" s="3"/>
      <c r="I547" s="3"/>
      <c r="J547" s="3"/>
      <c r="K547" s="3"/>
      <c r="L547" s="3"/>
    </row>
    <row r="548" spans="1:12" ht="12" customHeight="1" x14ac:dyDescent="0.2">
      <c r="A548" s="3"/>
      <c r="B548" s="3"/>
      <c r="C548" s="3"/>
      <c r="D548" s="3"/>
      <c r="E548" s="3"/>
      <c r="F548" s="10"/>
      <c r="G548" s="10"/>
      <c r="H548" s="3"/>
      <c r="I548" s="3"/>
      <c r="J548" s="3"/>
      <c r="K548" s="3"/>
      <c r="L548" s="3"/>
    </row>
    <row r="549" spans="1:12" x14ac:dyDescent="0.2">
      <c r="A549" s="3"/>
      <c r="B549" s="3"/>
      <c r="C549" s="5"/>
      <c r="D549" s="5"/>
      <c r="E549" s="5"/>
      <c r="F549" s="3"/>
      <c r="G549" s="3"/>
      <c r="H549" s="3"/>
      <c r="I549" s="3"/>
      <c r="J549" s="3"/>
      <c r="K549" s="3"/>
      <c r="L549" s="3"/>
    </row>
    <row r="550" spans="1:12" x14ac:dyDescent="0.2">
      <c r="A550" s="3"/>
      <c r="B550" s="3"/>
      <c r="C550" s="5"/>
      <c r="D550" s="5"/>
      <c r="E550" s="5"/>
      <c r="F550" s="3"/>
      <c r="G550" s="3"/>
      <c r="H550" s="3"/>
      <c r="I550" s="3"/>
      <c r="J550" s="3"/>
      <c r="K550" s="3"/>
      <c r="L550" s="3"/>
    </row>
    <row r="551" spans="1:12" x14ac:dyDescent="0.2">
      <c r="A551" s="3"/>
      <c r="B551" s="3"/>
      <c r="C551" s="5"/>
      <c r="D551" s="5"/>
      <c r="E551" s="5"/>
      <c r="F551" s="3"/>
      <c r="G551" s="3"/>
      <c r="H551" s="3"/>
      <c r="I551" s="3"/>
      <c r="J551" s="3"/>
      <c r="K551" s="3"/>
      <c r="L551" s="3"/>
    </row>
    <row r="552" spans="1:12" x14ac:dyDescent="0.2">
      <c r="A552" s="3"/>
      <c r="B552" s="3"/>
      <c r="C552" s="3"/>
      <c r="D552" s="3"/>
      <c r="E552" s="3"/>
      <c r="F552" s="3"/>
      <c r="G552" s="10"/>
      <c r="H552" s="3"/>
      <c r="I552" s="3"/>
      <c r="J552" s="3"/>
      <c r="K552" s="3"/>
      <c r="L552" s="3"/>
    </row>
    <row r="553" spans="1:12" x14ac:dyDescent="0.2">
      <c r="A553" s="3"/>
      <c r="B553" s="147"/>
      <c r="C553" s="5"/>
      <c r="D553" s="147"/>
      <c r="E553" s="147"/>
      <c r="F553" s="148"/>
      <c r="G553" s="148"/>
      <c r="H553" s="3"/>
      <c r="I553" s="3"/>
      <c r="J553" s="3"/>
      <c r="K553" s="3"/>
      <c r="L553" s="3"/>
    </row>
    <row r="554" spans="1:12" x14ac:dyDescent="0.2">
      <c r="A554" s="3"/>
      <c r="B554" s="149" t="s">
        <v>390</v>
      </c>
      <c r="C554" s="5"/>
      <c r="D554" s="150" t="s">
        <v>391</v>
      </c>
      <c r="E554" s="150"/>
      <c r="F554" s="10"/>
      <c r="G554" s="151"/>
      <c r="H554" s="3"/>
      <c r="I554" s="3"/>
      <c r="J554" s="3"/>
      <c r="K554" s="3"/>
      <c r="L554" s="3"/>
    </row>
    <row r="555" spans="1:12" x14ac:dyDescent="0.2">
      <c r="A555" s="3"/>
      <c r="B555" s="149" t="s">
        <v>392</v>
      </c>
      <c r="C555" s="5"/>
      <c r="D555" s="152" t="s">
        <v>393</v>
      </c>
      <c r="E555" s="152"/>
      <c r="F555" s="153"/>
      <c r="G555" s="153"/>
      <c r="H555" s="3"/>
      <c r="I555" s="3"/>
      <c r="J555" s="3"/>
      <c r="K555" s="3"/>
      <c r="L555" s="3"/>
    </row>
    <row r="556" spans="1:12" x14ac:dyDescent="0.2">
      <c r="A556" s="3"/>
      <c r="B556" s="5"/>
      <c r="C556" s="5"/>
      <c r="D556" s="5"/>
      <c r="E556" s="5"/>
      <c r="F556" s="5"/>
      <c r="G556" s="5"/>
      <c r="H556" s="3"/>
      <c r="I556" s="3"/>
      <c r="J556" s="3"/>
      <c r="K556" s="3"/>
      <c r="L556" s="3"/>
    </row>
    <row r="557" spans="1:12" x14ac:dyDescent="0.2">
      <c r="A557" s="3"/>
      <c r="B557" s="5"/>
      <c r="C557" s="5"/>
      <c r="D557" s="5"/>
      <c r="E557" s="5"/>
      <c r="F557" s="5"/>
      <c r="G557" s="5"/>
      <c r="H557" s="3"/>
      <c r="I557" s="3"/>
      <c r="J557" s="3"/>
      <c r="K557" s="3"/>
      <c r="L557" s="3"/>
    </row>
    <row r="558" spans="1:12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</row>
    <row r="559" spans="1:12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</row>
    <row r="560" spans="1:12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</row>
    <row r="561" spans="1:12" ht="12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</row>
    <row r="562" spans="1:12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</row>
    <row r="564" spans="1:12" ht="12.75" customHeight="1" x14ac:dyDescent="0.2"/>
  </sheetData>
  <mergeCells count="67">
    <mergeCell ref="D555:E555"/>
    <mergeCell ref="B525:C525"/>
    <mergeCell ref="B526:C526"/>
    <mergeCell ref="B527:C527"/>
    <mergeCell ref="B528:C528"/>
    <mergeCell ref="B535:F535"/>
    <mergeCell ref="D554:E554"/>
    <mergeCell ref="B519:C519"/>
    <mergeCell ref="B520:C520"/>
    <mergeCell ref="B521:C521"/>
    <mergeCell ref="B522:C522"/>
    <mergeCell ref="B523:C523"/>
    <mergeCell ref="B524:C524"/>
    <mergeCell ref="B513:C513"/>
    <mergeCell ref="B514:C514"/>
    <mergeCell ref="B515:C515"/>
    <mergeCell ref="B516:C516"/>
    <mergeCell ref="B517:C517"/>
    <mergeCell ref="B518:C518"/>
    <mergeCell ref="B507:C507"/>
    <mergeCell ref="B508:C508"/>
    <mergeCell ref="B509:C509"/>
    <mergeCell ref="B510:C510"/>
    <mergeCell ref="B511:C511"/>
    <mergeCell ref="B512:C512"/>
    <mergeCell ref="B501:C501"/>
    <mergeCell ref="B502:C502"/>
    <mergeCell ref="B503:C503"/>
    <mergeCell ref="B504:C504"/>
    <mergeCell ref="B505:C505"/>
    <mergeCell ref="B506:C506"/>
    <mergeCell ref="B493:C493"/>
    <mergeCell ref="B496:E496"/>
    <mergeCell ref="B497:E497"/>
    <mergeCell ref="B498:E498"/>
    <mergeCell ref="B499:C499"/>
    <mergeCell ref="B500:C500"/>
    <mergeCell ref="B487:C487"/>
    <mergeCell ref="B488:C488"/>
    <mergeCell ref="B489:C489"/>
    <mergeCell ref="B490:C490"/>
    <mergeCell ref="B491:C491"/>
    <mergeCell ref="B492:C492"/>
    <mergeCell ref="B481:C481"/>
    <mergeCell ref="B482:C482"/>
    <mergeCell ref="B483:C483"/>
    <mergeCell ref="B484:C484"/>
    <mergeCell ref="B485:C485"/>
    <mergeCell ref="B486:C486"/>
    <mergeCell ref="B475:E475"/>
    <mergeCell ref="B476:E476"/>
    <mergeCell ref="B477:E477"/>
    <mergeCell ref="B478:C478"/>
    <mergeCell ref="B479:C479"/>
    <mergeCell ref="B480:C480"/>
    <mergeCell ref="D225:E225"/>
    <mergeCell ref="D232:E232"/>
    <mergeCell ref="D239:E239"/>
    <mergeCell ref="D279:E279"/>
    <mergeCell ref="D290:E290"/>
    <mergeCell ref="B473:E473"/>
    <mergeCell ref="A2:L2"/>
    <mergeCell ref="A3:L3"/>
    <mergeCell ref="A4:L4"/>
    <mergeCell ref="A9:L9"/>
    <mergeCell ref="D90:E90"/>
    <mergeCell ref="D218:E218"/>
  </mergeCells>
  <dataValidations count="4">
    <dataValidation allowBlank="1" showInputMessage="1" showErrorMessage="1" prompt="Saldo final del periodo que corresponde la cuenta pública presentada (mensual:  enero, febrero, marzo, etc.; trimestral: 1er, 2do, 3ro. o 4to.)." sqref="C181 C214 C221 C228"/>
    <dataValidation allowBlank="1" showInputMessage="1" showErrorMessage="1" prompt="Corresponde al número de la cuenta de acuerdo al Plan de Cuentas emitido por el CONAC (DOF 22/11/2010)." sqref="B181"/>
    <dataValidation allowBlank="1" showInputMessage="1" showErrorMessage="1" prompt="Características cualitativas significativas que les impacten financieramente." sqref="D181:E181 E214 E221 E228"/>
    <dataValidation allowBlank="1" showInputMessage="1" showErrorMessage="1" prompt="Especificar origen de dicho recurso: Federal, Estatal, Municipal, Particulares." sqref="D214 D221 D228"/>
  </dataValidations>
  <pageMargins left="0.47244094488188981" right="0.70866141732283472" top="0.39370078740157483" bottom="0.74803149606299213" header="0.31496062992125984" footer="0.31496062992125984"/>
  <pageSetup scale="29" fitToHeight="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2018-07-23T15:30:18Z</cp:lastPrinted>
  <dcterms:created xsi:type="dcterms:W3CDTF">2018-07-23T15:11:03Z</dcterms:created>
  <dcterms:modified xsi:type="dcterms:W3CDTF">2018-07-23T15:56:00Z</dcterms:modified>
</cp:coreProperties>
</file>