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DICIEMBRE\PUBLICACION\INFORMACION CONTABLE\"/>
    </mc:Choice>
  </mc:AlternateContent>
  <bookViews>
    <workbookView xWindow="0" yWindow="0" windowWidth="20490" windowHeight="7650"/>
  </bookViews>
  <sheets>
    <sheet name="EFE" sheetId="2" r:id="rId1"/>
  </sheets>
  <definedNames>
    <definedName name="_xlnm._FilterDatabase" localSheetId="0" hidden="1">EFE!#REF!</definedName>
    <definedName name="_xlnm.Print_Area" localSheetId="0">EFE!$A$1:$E$70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2" i="2" l="1"/>
  <c r="D47" i="2"/>
  <c r="D40" i="2"/>
  <c r="D36" i="2"/>
  <c r="D44" i="2" s="1"/>
  <c r="D16" i="2"/>
  <c r="D5" i="2"/>
  <c r="E52" i="2"/>
  <c r="E57" i="2" s="1"/>
  <c r="E47" i="2"/>
  <c r="E40" i="2"/>
  <c r="E36" i="2"/>
  <c r="E44" i="2" s="1"/>
  <c r="E5" i="2"/>
  <c r="E16" i="2"/>
  <c r="D57" i="2" l="1"/>
  <c r="D33" i="2"/>
  <c r="E33" i="2"/>
  <c r="E59" i="2" s="1"/>
  <c r="E62" i="2" s="1"/>
  <c r="D59" i="2" l="1"/>
  <c r="D62" i="2" s="1"/>
</calcChain>
</file>

<file path=xl/sharedStrings.xml><?xml version="1.0" encoding="utf-8"?>
<sst xmlns="http://schemas.openxmlformats.org/spreadsheetml/2006/main" count="62" uniqueCount="54">
  <si>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</si>
  <si>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</si>
  <si>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</si>
  <si>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</si>
  <si>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</si>
  <si>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</si>
  <si>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</si>
  <si>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</si>
  <si>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</si>
  <si>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</si>
  <si>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</si>
  <si>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</si>
  <si>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</si>
  <si>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</si>
  <si>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</si>
  <si>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</si>
  <si>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</si>
  <si>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</si>
  <si>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</si>
  <si>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</si>
  <si>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</si>
  <si>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</si>
  <si>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</si>
  <si>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</si>
  <si>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</si>
  <si>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</si>
  <si>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</si>
  <si>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</si>
  <si>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</si>
  <si>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</si>
  <si>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</si>
  <si>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</si>
  <si>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</si>
  <si>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</si>
  <si>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</si>
  <si>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</si>
  <si>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</si>
  <si>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</si>
  <si>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</si>
  <si>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</si>
  <si>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</si>
  <si>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</si>
  <si>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</si>
  <si>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</si>
  <si>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</si>
  <si>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</si>
  <si>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</si>
  <si>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</si>
  <si>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Antonio Ramírez Vallejo</t>
  </si>
  <si>
    <t>Gerardo Gámez García</t>
  </si>
  <si>
    <t>Director General</t>
  </si>
  <si>
    <t>Director Administrativo</t>
  </si>
  <si>
    <t>Bajo protesta de decir verdad declaramos que los Estados Financieros y sus Notas, son razonablemente correctos y son responsabilidad del emisor.</t>
  </si>
  <si>
    <t>Instituto Tecnológico Superior del Sur de Guanajuato
Estado de Flujos de Efectivo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</si>
</sst>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2" fillId="0" borderId="0" xfId="8" applyFont="1" applyFill="1" applyBorder="1" applyProtection="1">
      <protection locked="0"/>
    </xf>
    <xf numFmtId="0" fontId="2" fillId="3" borderId="0" xfId="0" applyFont="1" applyFill="1" applyBorder="1" applyAlignment="1">
      <alignment vertical="top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5" fillId="2" borderId="9" xfId="8" applyFont="1" applyFill="1" applyBorder="1" applyAlignment="1" applyProtection="1">
      <alignment horizontal="center" vertical="center" wrapText="1"/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horizontal="center" vertical="center" wrapText="1"/>
    </xf>
    <xf numFmtId="0" fontId="5" fillId="2" borderId="7" xfId="8" applyFont="1" applyFill="1" applyBorder="1" applyAlignment="1">
      <alignment horizontal="center" vertical="center" wrapText="1"/>
    </xf>
    <xf numFmtId="0" fontId="5" fillId="2" borderId="7" xfId="8" applyFont="1" applyFill="1" applyBorder="1" applyAlignment="1">
      <alignment horizontal="center" vertical="center" wrapText="1"/>
    </xf>
    <xf numFmtId="0" fontId="5" fillId="2" borderId="8" xfId="8" applyFont="1" applyFill="1" applyBorder="1" applyAlignment="1">
      <alignment horizontal="center" vertical="center" wrapText="1"/>
    </xf>
    <xf numFmtId="0" fontId="1" fillId="0" borderId="9" xfId="8" applyFont="1" applyFill="1" applyBorder="1" applyProtection="1">
      <protection locked="0"/>
    </xf>
    <xf numFmtId="0" fontId="1" fillId="0" borderId="10" xfId="8" applyFont="1" applyFill="1" applyBorder="1" applyProtection="1">
      <protection locked="0"/>
    </xf>
    <xf numFmtId="0" fontId="5" fillId="0" borderId="10" xfId="8" applyFont="1" applyFill="1" applyBorder="1" applyAlignment="1">
      <alignment horizontal="center" vertical="center" wrapText="1"/>
    </xf>
    <xf numFmtId="0" fontId="5" fillId="0" borderId="11" xfId="8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left" vertical="top"/>
    </xf>
    <xf numFmtId="0" fontId="1" fillId="0" borderId="0" xfId="8" applyFont="1" applyFill="1" applyBorder="1" applyProtection="1">
      <protection locked="0"/>
    </xf>
    <xf numFmtId="0" fontId="5" fillId="0" borderId="0" xfId="8" applyFont="1" applyFill="1" applyBorder="1" applyAlignment="1">
      <alignment horizontal="left" vertical="top" wrapText="1"/>
    </xf>
    <xf numFmtId="0" fontId="5" fillId="0" borderId="0" xfId="8" applyFont="1" applyFill="1" applyBorder="1" applyAlignment="1" applyProtection="1">
      <alignment horizontal="center" vertical="top" wrapText="1"/>
      <protection locked="0"/>
    </xf>
    <xf numFmtId="0" fontId="5" fillId="0" borderId="2" xfId="8" applyFont="1" applyFill="1" applyBorder="1" applyAlignment="1" applyProtection="1">
      <alignment horizontal="center" vertical="top" wrapText="1"/>
      <protection locked="0"/>
    </xf>
    <xf numFmtId="0" fontId="1" fillId="0" borderId="1" xfId="8" applyFont="1" applyFill="1" applyBorder="1" applyProtection="1">
      <protection locked="0"/>
    </xf>
    <xf numFmtId="0" fontId="5" fillId="0" borderId="0" xfId="8" applyFont="1" applyFill="1" applyBorder="1" applyAlignment="1">
      <alignment horizontal="left" vertical="top"/>
    </xf>
    <xf numFmtId="0" fontId="5" fillId="0" borderId="0" xfId="8" applyFont="1" applyFill="1" applyBorder="1" applyAlignment="1">
      <alignment horizontal="left" vertical="top" wrapText="1" indent="1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0" fontId="1" fillId="0" borderId="0" xfId="8" applyFont="1" applyFill="1" applyBorder="1" applyAlignment="1">
      <alignment horizontal="left" vertical="top" wrapText="1"/>
    </xf>
    <xf numFmtId="4" fontId="1" fillId="0" borderId="0" xfId="8" applyNumberFormat="1" applyFont="1" applyFill="1" applyBorder="1" applyAlignment="1" applyProtection="1">
      <alignment vertical="top" wrapText="1"/>
      <protection locked="0"/>
    </xf>
    <xf numFmtId="4" fontId="1" fillId="0" borderId="2" xfId="8" applyNumberFormat="1" applyFont="1" applyFill="1" applyBorder="1" applyAlignment="1" applyProtection="1">
      <alignment vertical="top" wrapText="1"/>
      <protection locked="0"/>
    </xf>
    <xf numFmtId="4" fontId="1" fillId="3" borderId="2" xfId="8" applyNumberFormat="1" applyFont="1" applyFill="1" applyBorder="1" applyAlignment="1" applyProtection="1">
      <alignment vertical="top"/>
      <protection locked="0"/>
    </xf>
    <xf numFmtId="4" fontId="1" fillId="3" borderId="0" xfId="8" applyNumberFormat="1" applyFont="1" applyFill="1" applyBorder="1" applyAlignment="1" applyProtection="1">
      <alignment vertical="top"/>
      <protection locked="0"/>
    </xf>
    <xf numFmtId="4" fontId="1" fillId="3" borderId="2" xfId="8" applyNumberFormat="1" applyFont="1" applyFill="1" applyBorder="1" applyAlignment="1">
      <alignment vertical="top"/>
    </xf>
    <xf numFmtId="2" fontId="1" fillId="0" borderId="2" xfId="8" applyNumberFormat="1" applyFont="1" applyFill="1" applyBorder="1" applyProtection="1">
      <protection locked="0"/>
    </xf>
    <xf numFmtId="0" fontId="6" fillId="0" borderId="1" xfId="8" applyFont="1" applyFill="1" applyBorder="1" applyAlignment="1">
      <alignment vertical="top"/>
    </xf>
    <xf numFmtId="0" fontId="5" fillId="0" borderId="0" xfId="8" applyFont="1" applyFill="1" applyBorder="1" applyAlignment="1">
      <alignment vertical="top" wrapText="1"/>
    </xf>
    <xf numFmtId="4" fontId="5" fillId="0" borderId="0" xfId="8" applyNumberFormat="1" applyFont="1" applyFill="1" applyBorder="1" applyProtection="1">
      <protection locked="0"/>
    </xf>
    <xf numFmtId="4" fontId="5" fillId="3" borderId="2" xfId="8" applyNumberFormat="1" applyFont="1" applyFill="1" applyBorder="1" applyAlignment="1" applyProtection="1">
      <alignment vertical="top"/>
      <protection locked="0"/>
    </xf>
    <xf numFmtId="0" fontId="5" fillId="0" borderId="1" xfId="8" applyFont="1" applyFill="1" applyBorder="1" applyAlignment="1">
      <alignment vertical="top"/>
    </xf>
    <xf numFmtId="0" fontId="1" fillId="0" borderId="0" xfId="8" applyFont="1" applyFill="1" applyBorder="1" applyAlignment="1">
      <alignment horizontal="left" vertical="top" wrapText="1" indent="1"/>
    </xf>
    <xf numFmtId="4" fontId="5" fillId="3" borderId="0" xfId="8" applyNumberFormat="1" applyFont="1" applyFill="1" applyBorder="1" applyAlignment="1">
      <alignment horizontal="right" vertical="top" wrapText="1"/>
    </xf>
    <xf numFmtId="4" fontId="5" fillId="3" borderId="2" xfId="8" applyNumberFormat="1" applyFont="1" applyFill="1" applyBorder="1" applyAlignment="1">
      <alignment horizontal="right" vertical="top" wrapText="1"/>
    </xf>
    <xf numFmtId="0" fontId="1" fillId="0" borderId="5" xfId="8" applyFont="1" applyFill="1" applyBorder="1" applyProtection="1">
      <protection locked="0"/>
    </xf>
    <xf numFmtId="0" fontId="1" fillId="0" borderId="3" xfId="8" applyFont="1" applyFill="1" applyBorder="1" applyProtection="1">
      <protection locked="0"/>
    </xf>
    <xf numFmtId="0" fontId="1" fillId="0" borderId="3" xfId="8" applyFont="1" applyFill="1" applyBorder="1" applyAlignment="1">
      <alignment vertical="top" wrapText="1"/>
    </xf>
    <xf numFmtId="4" fontId="1" fillId="0" borderId="4" xfId="8" applyNumberFormat="1" applyFont="1" applyFill="1" applyBorder="1" applyAlignment="1">
      <alignment vertical="top"/>
    </xf>
    <xf numFmtId="0" fontId="1" fillId="0" borderId="0" xfId="8" applyFont="1" applyFill="1" applyBorder="1" applyAlignment="1" applyProtection="1">
      <alignment vertical="top" wrapText="1"/>
      <protection locked="0"/>
    </xf>
    <xf numFmtId="4" fontId="1" fillId="0" borderId="0" xfId="8" applyNumberFormat="1" applyFont="1" applyFill="1" applyBorder="1" applyAlignment="1" applyProtection="1">
      <alignment vertical="top"/>
      <protection locked="0"/>
    </xf>
    <xf numFmtId="0" fontId="1" fillId="0" borderId="0" xfId="8" applyFont="1" applyBorder="1" applyAlignment="1" applyProtection="1">
      <alignment vertical="top" wrapText="1"/>
      <protection locked="0"/>
    </xf>
    <xf numFmtId="4" fontId="1" fillId="0" borderId="0" xfId="8" applyNumberFormat="1" applyFont="1" applyAlignment="1" applyProtection="1">
      <alignment vertical="top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67</xdr:row>
      <xdr:rowOff>123825</xdr:rowOff>
    </xdr:from>
    <xdr:to>
      <xdr:col>2</xdr:col>
      <xdr:colOff>3695700</xdr:colOff>
      <xdr:row>67</xdr:row>
      <xdr:rowOff>133350</xdr:rowOff>
    </xdr:to>
    <xdr:cxnSp macro="">
      <xdr:nvCxnSpPr>
        <xdr:cNvPr id="2" name="Conector recto 1"/>
        <xdr:cNvCxnSpPr/>
      </xdr:nvCxnSpPr>
      <xdr:spPr>
        <a:xfrm flipV="1">
          <a:off x="933450" y="11029950"/>
          <a:ext cx="29718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zoomScaleNormal="100" workbookViewId="0">
      <selection sqref="A1:E1"/>
    </sheetView>
  </sheetViews>
  <sheetFormatPr baseColWidth="10" defaultRowHeight="12.75" x14ac:dyDescent="0.2"/>
  <cols>
    <col min="1" max="2" width="1.83203125" style="17" customWidth="1"/>
    <col min="3" max="3" width="75" style="17" bestFit="1" customWidth="1"/>
    <col min="4" max="5" width="25.83203125" style="17" customWidth="1"/>
    <col min="6" max="16384" width="12" style="1"/>
  </cols>
  <sheetData>
    <row r="1" spans="1:5" ht="39.950000000000003" customHeight="1" x14ac:dyDescent="0.2">
      <c r="A1" s="5" t="s">
        <v>53</v>
      </c>
      <c r="B1" s="6"/>
      <c r="C1" s="6"/>
      <c r="D1" s="6"/>
      <c r="E1" s="7"/>
    </row>
    <row r="2" spans="1:5" ht="15" customHeight="1" x14ac:dyDescent="0.2">
      <c r="A2" s="8" t="s">
        <v>0</v>
      </c>
      <c r="B2" s="9"/>
      <c r="C2" s="9"/>
      <c r="D2" s="10">
        <v>2019</v>
      </c>
      <c r="E2" s="11">
        <v>2018</v>
      </c>
    </row>
    <row r="3" spans="1:5" ht="15" customHeight="1" x14ac:dyDescent="0.2">
      <c r="A3" s="12"/>
      <c r="B3" s="13"/>
      <c r="C3" s="14"/>
      <c r="D3" s="14"/>
      <c r="E3" s="15"/>
    </row>
    <row r="4" spans="1:5" x14ac:dyDescent="0.2">
      <c r="A4" s="16" t="s">
        <v>1</v>
      </c>
      <c r="C4" s="18"/>
      <c r="D4" s="19"/>
      <c r="E4" s="20"/>
    </row>
    <row r="5" spans="1:5" x14ac:dyDescent="0.2">
      <c r="A5" s="21"/>
      <c r="B5" s="22" t="s">
        <v>2</v>
      </c>
      <c r="C5" s="23"/>
      <c r="D5" s="24">
        <f>SUM(D6:D15)</f>
        <v>61956615.68</v>
      </c>
      <c r="E5" s="25">
        <f>SUM(E6:E15)</f>
        <v>58193335.910000004</v>
      </c>
    </row>
    <row r="6" spans="1:5" x14ac:dyDescent="0.2">
      <c r="A6" s="21"/>
      <c r="C6" s="26" t="s">
        <v>3</v>
      </c>
      <c r="D6" s="27">
        <v>0</v>
      </c>
      <c r="E6" s="28">
        <v>0</v>
      </c>
    </row>
    <row r="7" spans="1:5" x14ac:dyDescent="0.2">
      <c r="A7" s="21"/>
      <c r="C7" s="26" t="s">
        <v>4</v>
      </c>
      <c r="D7" s="27">
        <v>0</v>
      </c>
      <c r="E7" s="28">
        <v>0</v>
      </c>
    </row>
    <row r="8" spans="1:5" x14ac:dyDescent="0.2">
      <c r="A8" s="21"/>
      <c r="C8" s="26" t="s">
        <v>42</v>
      </c>
      <c r="D8" s="27">
        <v>0</v>
      </c>
      <c r="E8" s="28">
        <v>0</v>
      </c>
    </row>
    <row r="9" spans="1:5" x14ac:dyDescent="0.2">
      <c r="A9" s="21"/>
      <c r="C9" s="26" t="s">
        <v>5</v>
      </c>
      <c r="D9" s="27">
        <v>0</v>
      </c>
      <c r="E9" s="28">
        <v>0</v>
      </c>
    </row>
    <row r="10" spans="1:5" x14ac:dyDescent="0.2">
      <c r="A10" s="21"/>
      <c r="C10" s="26" t="s">
        <v>43</v>
      </c>
      <c r="D10" s="27">
        <v>0</v>
      </c>
      <c r="E10" s="29">
        <v>3387368.13</v>
      </c>
    </row>
    <row r="11" spans="1:5" x14ac:dyDescent="0.2">
      <c r="A11" s="21"/>
      <c r="C11" s="26" t="s">
        <v>44</v>
      </c>
      <c r="D11" s="27">
        <v>0</v>
      </c>
      <c r="E11" s="29">
        <v>1785545.12</v>
      </c>
    </row>
    <row r="12" spans="1:5" x14ac:dyDescent="0.2">
      <c r="A12" s="21"/>
      <c r="C12" s="26" t="s">
        <v>45</v>
      </c>
      <c r="D12" s="30">
        <v>3262604.5</v>
      </c>
      <c r="E12" s="28">
        <v>0</v>
      </c>
    </row>
    <row r="13" spans="1:5" ht="25.5" x14ac:dyDescent="0.2">
      <c r="A13" s="21"/>
      <c r="C13" s="26" t="s">
        <v>46</v>
      </c>
      <c r="D13" s="30">
        <v>26138866</v>
      </c>
      <c r="E13" s="29">
        <v>23378815.239999998</v>
      </c>
    </row>
    <row r="14" spans="1:5" ht="25.5" x14ac:dyDescent="0.2">
      <c r="A14" s="21"/>
      <c r="C14" s="26" t="s">
        <v>47</v>
      </c>
      <c r="D14" s="30">
        <v>32247840.039999999</v>
      </c>
      <c r="E14" s="29">
        <v>29581443.539999999</v>
      </c>
    </row>
    <row r="15" spans="1:5" x14ac:dyDescent="0.2">
      <c r="A15" s="21"/>
      <c r="C15" s="26" t="s">
        <v>6</v>
      </c>
      <c r="D15" s="30">
        <v>307305.14</v>
      </c>
      <c r="E15" s="29">
        <v>60163.88</v>
      </c>
    </row>
    <row r="16" spans="1:5" x14ac:dyDescent="0.2">
      <c r="A16" s="21"/>
      <c r="B16" s="22" t="s">
        <v>7</v>
      </c>
      <c r="C16" s="23"/>
      <c r="D16" s="24">
        <f>SUM(D17:D32)</f>
        <v>58449184.469999991</v>
      </c>
      <c r="E16" s="25">
        <f>SUM(E17:E32)</f>
        <v>57145954.850000009</v>
      </c>
    </row>
    <row r="17" spans="1:5" x14ac:dyDescent="0.2">
      <c r="A17" s="21"/>
      <c r="C17" s="26" t="s">
        <v>8</v>
      </c>
      <c r="D17" s="30">
        <v>46006497.439999998</v>
      </c>
      <c r="E17" s="29">
        <v>42373136.030000001</v>
      </c>
    </row>
    <row r="18" spans="1:5" x14ac:dyDescent="0.2">
      <c r="A18" s="21"/>
      <c r="C18" s="26" t="s">
        <v>9</v>
      </c>
      <c r="D18" s="30">
        <v>3452637.94</v>
      </c>
      <c r="E18" s="29">
        <v>3716547.09</v>
      </c>
    </row>
    <row r="19" spans="1:5" x14ac:dyDescent="0.2">
      <c r="A19" s="21"/>
      <c r="C19" s="26" t="s">
        <v>10</v>
      </c>
      <c r="D19" s="30">
        <v>8153127.7699999996</v>
      </c>
      <c r="E19" s="29">
        <v>9983013.5999999996</v>
      </c>
    </row>
    <row r="20" spans="1:5" x14ac:dyDescent="0.2">
      <c r="A20" s="21"/>
      <c r="C20" s="26" t="s">
        <v>11</v>
      </c>
      <c r="D20" s="30">
        <v>0</v>
      </c>
      <c r="E20" s="31">
        <v>0</v>
      </c>
    </row>
    <row r="21" spans="1:5" x14ac:dyDescent="0.2">
      <c r="A21" s="21"/>
      <c r="C21" s="26" t="s">
        <v>12</v>
      </c>
      <c r="D21" s="30">
        <v>0</v>
      </c>
      <c r="E21" s="29">
        <v>0</v>
      </c>
    </row>
    <row r="22" spans="1:5" x14ac:dyDescent="0.2">
      <c r="A22" s="21"/>
      <c r="C22" s="26" t="s">
        <v>13</v>
      </c>
      <c r="D22" s="30">
        <v>0</v>
      </c>
      <c r="E22" s="29">
        <v>0</v>
      </c>
    </row>
    <row r="23" spans="1:5" x14ac:dyDescent="0.2">
      <c r="A23" s="21"/>
      <c r="C23" s="26" t="s">
        <v>14</v>
      </c>
      <c r="D23" s="30">
        <v>836921.32</v>
      </c>
      <c r="E23" s="29">
        <v>1073258.1299999999</v>
      </c>
    </row>
    <row r="24" spans="1:5" x14ac:dyDescent="0.2">
      <c r="A24" s="21"/>
      <c r="C24" s="26" t="s">
        <v>15</v>
      </c>
      <c r="D24" s="30">
        <v>0</v>
      </c>
      <c r="E24" s="32">
        <v>0</v>
      </c>
    </row>
    <row r="25" spans="1:5" x14ac:dyDescent="0.2">
      <c r="A25" s="21"/>
      <c r="C25" s="26" t="s">
        <v>16</v>
      </c>
      <c r="D25" s="30">
        <v>0</v>
      </c>
      <c r="E25" s="29">
        <v>0</v>
      </c>
    </row>
    <row r="26" spans="1:5" x14ac:dyDescent="0.2">
      <c r="A26" s="21"/>
      <c r="C26" s="26" t="s">
        <v>17</v>
      </c>
      <c r="D26" s="30">
        <v>0</v>
      </c>
      <c r="E26" s="29">
        <v>0</v>
      </c>
    </row>
    <row r="27" spans="1:5" x14ac:dyDescent="0.2">
      <c r="A27" s="21"/>
      <c r="C27" s="26" t="s">
        <v>18</v>
      </c>
      <c r="D27" s="30">
        <v>0</v>
      </c>
      <c r="E27" s="29">
        <v>0</v>
      </c>
    </row>
    <row r="28" spans="1:5" x14ac:dyDescent="0.2">
      <c r="A28" s="21"/>
      <c r="C28" s="26" t="s">
        <v>19</v>
      </c>
      <c r="D28" s="30">
        <v>0</v>
      </c>
      <c r="E28" s="29">
        <v>0</v>
      </c>
    </row>
    <row r="29" spans="1:5" x14ac:dyDescent="0.2">
      <c r="A29" s="21"/>
      <c r="C29" s="26" t="s">
        <v>20</v>
      </c>
      <c r="D29" s="30">
        <v>0</v>
      </c>
      <c r="E29" s="29">
        <v>0</v>
      </c>
    </row>
    <row r="30" spans="1:5" x14ac:dyDescent="0.2">
      <c r="A30" s="21"/>
      <c r="C30" s="26" t="s">
        <v>21</v>
      </c>
      <c r="D30" s="30">
        <v>0</v>
      </c>
      <c r="E30" s="29">
        <v>0</v>
      </c>
    </row>
    <row r="31" spans="1:5" x14ac:dyDescent="0.2">
      <c r="A31" s="21"/>
      <c r="C31" s="26" t="s">
        <v>22</v>
      </c>
      <c r="D31" s="30">
        <v>0</v>
      </c>
      <c r="E31" s="29">
        <v>0</v>
      </c>
    </row>
    <row r="32" spans="1:5" x14ac:dyDescent="0.2">
      <c r="A32" s="21"/>
      <c r="C32" s="26" t="s">
        <v>23</v>
      </c>
      <c r="D32" s="30">
        <v>0</v>
      </c>
      <c r="E32" s="29">
        <v>0</v>
      </c>
    </row>
    <row r="33" spans="1:5" x14ac:dyDescent="0.2">
      <c r="A33" s="33" t="s">
        <v>24</v>
      </c>
      <c r="C33" s="34"/>
      <c r="D33" s="35">
        <f>D5-D16</f>
        <v>3507431.2100000083</v>
      </c>
      <c r="E33" s="36">
        <f>E5-E16</f>
        <v>1047381.0599999949</v>
      </c>
    </row>
    <row r="34" spans="1:5" x14ac:dyDescent="0.2">
      <c r="A34" s="37"/>
      <c r="C34" s="34"/>
      <c r="D34" s="24"/>
      <c r="E34" s="25"/>
    </row>
    <row r="35" spans="1:5" x14ac:dyDescent="0.2">
      <c r="A35" s="16" t="s">
        <v>25</v>
      </c>
      <c r="C35" s="18"/>
      <c r="D35" s="27"/>
      <c r="E35" s="28"/>
    </row>
    <row r="36" spans="1:5" x14ac:dyDescent="0.2">
      <c r="A36" s="21"/>
      <c r="B36" s="22" t="s">
        <v>2</v>
      </c>
      <c r="C36" s="23"/>
      <c r="D36" s="24">
        <f>SUM(D37:D39)</f>
        <v>2400411.36</v>
      </c>
      <c r="E36" s="25">
        <f>SUM(E37:E39)</f>
        <v>2399503.9900000002</v>
      </c>
    </row>
    <row r="37" spans="1:5" x14ac:dyDescent="0.2">
      <c r="A37" s="21"/>
      <c r="C37" s="26" t="s">
        <v>26</v>
      </c>
      <c r="D37" s="30">
        <v>0</v>
      </c>
      <c r="E37" s="29">
        <v>1807533.07</v>
      </c>
    </row>
    <row r="38" spans="1:5" x14ac:dyDescent="0.2">
      <c r="A38" s="21"/>
      <c r="C38" s="26" t="s">
        <v>27</v>
      </c>
      <c r="D38" s="30">
        <v>0</v>
      </c>
      <c r="E38" s="29">
        <v>291170.92</v>
      </c>
    </row>
    <row r="39" spans="1:5" x14ac:dyDescent="0.2">
      <c r="A39" s="21"/>
      <c r="C39" s="26" t="s">
        <v>28</v>
      </c>
      <c r="D39" s="30">
        <v>2400411.36</v>
      </c>
      <c r="E39" s="29">
        <v>300800</v>
      </c>
    </row>
    <row r="40" spans="1:5" x14ac:dyDescent="0.2">
      <c r="A40" s="21"/>
      <c r="B40" s="22" t="s">
        <v>7</v>
      </c>
      <c r="C40" s="23"/>
      <c r="D40" s="24">
        <f>SUM(D41:D43)</f>
        <v>907554.37</v>
      </c>
      <c r="E40" s="25">
        <f>SUM(E41:E43)</f>
        <v>5847594.8799999999</v>
      </c>
    </row>
    <row r="41" spans="1:5" x14ac:dyDescent="0.2">
      <c r="A41" s="21"/>
      <c r="C41" s="26" t="s">
        <v>26</v>
      </c>
      <c r="D41" s="27">
        <v>176641.11</v>
      </c>
      <c r="E41" s="29">
        <v>4664910</v>
      </c>
    </row>
    <row r="42" spans="1:5" x14ac:dyDescent="0.2">
      <c r="A42" s="21"/>
      <c r="C42" s="26" t="s">
        <v>27</v>
      </c>
      <c r="D42" s="27">
        <v>730913.26</v>
      </c>
      <c r="E42" s="29">
        <v>1182684.8799999999</v>
      </c>
    </row>
    <row r="43" spans="1:5" x14ac:dyDescent="0.2">
      <c r="A43" s="21"/>
      <c r="C43" s="26" t="s">
        <v>29</v>
      </c>
      <c r="D43" s="27">
        <v>0</v>
      </c>
      <c r="E43" s="29">
        <v>0</v>
      </c>
    </row>
    <row r="44" spans="1:5" x14ac:dyDescent="0.2">
      <c r="A44" s="33" t="s">
        <v>30</v>
      </c>
      <c r="C44" s="34"/>
      <c r="D44" s="24">
        <f>D36-D40</f>
        <v>1492856.9899999998</v>
      </c>
      <c r="E44" s="25">
        <f>E36-E40</f>
        <v>-3448090.8899999997</v>
      </c>
    </row>
    <row r="45" spans="1:5" x14ac:dyDescent="0.2">
      <c r="A45" s="37"/>
      <c r="C45" s="34"/>
      <c r="D45" s="24"/>
      <c r="E45" s="25"/>
    </row>
    <row r="46" spans="1:5" x14ac:dyDescent="0.2">
      <c r="A46" s="16" t="s">
        <v>31</v>
      </c>
      <c r="C46" s="18"/>
      <c r="D46" s="27"/>
      <c r="E46" s="28"/>
    </row>
    <row r="47" spans="1:5" x14ac:dyDescent="0.2">
      <c r="A47" s="21"/>
      <c r="B47" s="22" t="s">
        <v>2</v>
      </c>
      <c r="C47" s="23"/>
      <c r="D47" s="24">
        <f>SUM(D48:D51)</f>
        <v>-2256523.44</v>
      </c>
      <c r="E47" s="25">
        <f>SUM(E48:E51)</f>
        <v>0</v>
      </c>
    </row>
    <row r="48" spans="1:5" x14ac:dyDescent="0.2">
      <c r="A48" s="21"/>
      <c r="C48" s="26" t="s">
        <v>32</v>
      </c>
      <c r="D48" s="27">
        <v>0</v>
      </c>
      <c r="E48" s="28">
        <v>0</v>
      </c>
    </row>
    <row r="49" spans="1:5" x14ac:dyDescent="0.2">
      <c r="A49" s="21"/>
      <c r="C49" s="38" t="s">
        <v>33</v>
      </c>
      <c r="D49" s="27">
        <v>0</v>
      </c>
      <c r="E49" s="28">
        <v>0</v>
      </c>
    </row>
    <row r="50" spans="1:5" x14ac:dyDescent="0.2">
      <c r="A50" s="21"/>
      <c r="C50" s="38" t="s">
        <v>34</v>
      </c>
      <c r="D50" s="27">
        <v>0</v>
      </c>
      <c r="E50" s="28">
        <v>0</v>
      </c>
    </row>
    <row r="51" spans="1:5" x14ac:dyDescent="0.2">
      <c r="A51" s="21"/>
      <c r="C51" s="26" t="s">
        <v>35</v>
      </c>
      <c r="D51" s="27">
        <v>-2256523.44</v>
      </c>
      <c r="E51" s="28">
        <v>0</v>
      </c>
    </row>
    <row r="52" spans="1:5" x14ac:dyDescent="0.2">
      <c r="A52" s="21"/>
      <c r="B52" s="22" t="s">
        <v>7</v>
      </c>
      <c r="C52" s="23"/>
      <c r="D52" s="24">
        <f>SUM(D53:D56)</f>
        <v>2657192.7599999998</v>
      </c>
      <c r="E52" s="25">
        <f>SUM(E53:E56)</f>
        <v>7123852.2800000003</v>
      </c>
    </row>
    <row r="53" spans="1:5" x14ac:dyDescent="0.2">
      <c r="A53" s="21"/>
      <c r="C53" s="26" t="s">
        <v>36</v>
      </c>
      <c r="D53" s="27">
        <v>0</v>
      </c>
      <c r="E53" s="28">
        <v>0</v>
      </c>
    </row>
    <row r="54" spans="1:5" x14ac:dyDescent="0.2">
      <c r="A54" s="21"/>
      <c r="C54" s="38" t="s">
        <v>33</v>
      </c>
      <c r="D54" s="27">
        <v>0</v>
      </c>
      <c r="E54" s="28">
        <v>0</v>
      </c>
    </row>
    <row r="55" spans="1:5" x14ac:dyDescent="0.2">
      <c r="A55" s="21"/>
      <c r="C55" s="38" t="s">
        <v>34</v>
      </c>
      <c r="D55" s="27">
        <v>0</v>
      </c>
      <c r="E55" s="28">
        <v>0</v>
      </c>
    </row>
    <row r="56" spans="1:5" x14ac:dyDescent="0.2">
      <c r="A56" s="21"/>
      <c r="C56" s="26" t="s">
        <v>37</v>
      </c>
      <c r="D56" s="27">
        <v>2657192.7599999998</v>
      </c>
      <c r="E56" s="28">
        <v>7123852.2800000003</v>
      </c>
    </row>
    <row r="57" spans="1:5" x14ac:dyDescent="0.2">
      <c r="A57" s="33" t="s">
        <v>38</v>
      </c>
      <c r="C57" s="34"/>
      <c r="D57" s="24">
        <f>D47-D52</f>
        <v>-4913716.1999999993</v>
      </c>
      <c r="E57" s="25">
        <f>E47-E52</f>
        <v>-7123852.2800000003</v>
      </c>
    </row>
    <row r="58" spans="1:5" x14ac:dyDescent="0.2">
      <c r="A58" s="37"/>
      <c r="C58" s="34"/>
      <c r="D58" s="24"/>
      <c r="E58" s="25"/>
    </row>
    <row r="59" spans="1:5" x14ac:dyDescent="0.2">
      <c r="A59" s="33" t="s">
        <v>39</v>
      </c>
      <c r="C59" s="34"/>
      <c r="D59" s="24">
        <f>D33+D44+D57</f>
        <v>86572.000000009313</v>
      </c>
      <c r="E59" s="25">
        <f>E33+E44+E57</f>
        <v>-9524562.110000005</v>
      </c>
    </row>
    <row r="60" spans="1:5" x14ac:dyDescent="0.2">
      <c r="A60" s="37"/>
      <c r="C60" s="34"/>
      <c r="D60" s="24"/>
      <c r="E60" s="25"/>
    </row>
    <row r="61" spans="1:5" x14ac:dyDescent="0.2">
      <c r="A61" s="33" t="s">
        <v>40</v>
      </c>
      <c r="C61" s="34"/>
      <c r="D61" s="39">
        <v>24489083.329999998</v>
      </c>
      <c r="E61" s="40">
        <v>34013645.130000003</v>
      </c>
    </row>
    <row r="62" spans="1:5" x14ac:dyDescent="0.2">
      <c r="A62" s="33" t="s">
        <v>41</v>
      </c>
      <c r="C62" s="34"/>
      <c r="D62" s="39">
        <f>D59+D61</f>
        <v>24575655.330000006</v>
      </c>
      <c r="E62" s="40">
        <f>E59+E61</f>
        <v>24489083.019999996</v>
      </c>
    </row>
    <row r="63" spans="1:5" x14ac:dyDescent="0.2">
      <c r="A63" s="41"/>
      <c r="B63" s="42"/>
      <c r="C63" s="43"/>
      <c r="D63" s="43"/>
      <c r="E63" s="44"/>
    </row>
    <row r="65" spans="1:5" ht="11.25" x14ac:dyDescent="0.2">
      <c r="A65" s="2" t="s">
        <v>52</v>
      </c>
      <c r="B65" s="2"/>
      <c r="C65" s="2"/>
      <c r="D65" s="3"/>
      <c r="E65" s="4"/>
    </row>
    <row r="66" spans="1:5" x14ac:dyDescent="0.2">
      <c r="C66" s="45"/>
      <c r="D66" s="45"/>
      <c r="E66" s="46"/>
    </row>
    <row r="67" spans="1:5" x14ac:dyDescent="0.2">
      <c r="C67" s="45"/>
      <c r="D67" s="45"/>
      <c r="E67" s="46"/>
    </row>
    <row r="68" spans="1:5" x14ac:dyDescent="0.2">
      <c r="C68" s="47"/>
      <c r="D68" s="47"/>
      <c r="E68" s="48"/>
    </row>
    <row r="69" spans="1:5" x14ac:dyDescent="0.2">
      <c r="C69" s="49" t="s">
        <v>48</v>
      </c>
      <c r="D69" s="50" t="s">
        <v>49</v>
      </c>
      <c r="E69" s="50"/>
    </row>
    <row r="70" spans="1:5" x14ac:dyDescent="0.2">
      <c r="C70" s="51" t="s">
        <v>50</v>
      </c>
      <c r="D70" s="52" t="s">
        <v>51</v>
      </c>
      <c r="E70" s="52"/>
    </row>
  </sheetData>
  <sheetProtection formatCells="0" formatColumns="0" formatRows="0" autoFilter="0"/>
  <mergeCells count="4">
    <mergeCell ref="A1:E1"/>
    <mergeCell ref="A2:C2"/>
    <mergeCell ref="D69:E69"/>
    <mergeCell ref="D70:E70"/>
  </mergeCells>
  <printOptions horizontalCentered="1"/>
  <pageMargins left="0.70866141732283472" right="0.70866141732283472" top="0.55118110236220474" bottom="0.74803149606299213" header="0.31496062992125984" footer="0.31496062992125984"/>
  <pageSetup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2020-01-27T18:44:55Z</cp:lastPrinted>
  <dcterms:created xsi:type="dcterms:W3CDTF">2012-12-11T20:31:36Z</dcterms:created>
  <dcterms:modified xsi:type="dcterms:W3CDTF">2020-01-27T18:45:04Z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