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PRESPUESTARIA\"/>
    </mc:Choice>
  </mc:AlternateContent>
  <bookViews>
    <workbookView xWindow="0" yWindow="0" windowWidth="20490" windowHeight="7650"/>
  </bookViews>
  <sheets>
    <sheet name="COG" sheetId="1" r:id="rId1"/>
  </sheets>
  <definedNames>
    <definedName name="_xlnm._FilterDatabase" localSheetId="0" hidden="1">COG!$A$3:$H$76</definedName>
    <definedName name="_xlnm.Print_Area" localSheetId="0">COG!$A$1:$H$89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H75" i="1"/>
  <c r="E75" i="1"/>
  <c r="E74" i="1"/>
  <c r="H74" i="1" s="1"/>
  <c r="H73" i="1"/>
  <c r="E73" i="1"/>
  <c r="E72" i="1"/>
  <c r="H72" i="1" s="1"/>
  <c r="H71" i="1"/>
  <c r="E71" i="1"/>
  <c r="E70" i="1"/>
  <c r="H70" i="1" s="1"/>
  <c r="G69" i="1"/>
  <c r="F69" i="1"/>
  <c r="D69" i="1"/>
  <c r="E69" i="1" s="1"/>
  <c r="H69" i="1" s="1"/>
  <c r="C69" i="1"/>
  <c r="E68" i="1"/>
  <c r="H68" i="1" s="1"/>
  <c r="H67" i="1"/>
  <c r="E67" i="1"/>
  <c r="E66" i="1"/>
  <c r="H66" i="1" s="1"/>
  <c r="G65" i="1"/>
  <c r="F65" i="1"/>
  <c r="D65" i="1"/>
  <c r="E65" i="1" s="1"/>
  <c r="H65" i="1" s="1"/>
  <c r="C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D57" i="1"/>
  <c r="E57" i="1" s="1"/>
  <c r="H57" i="1" s="1"/>
  <c r="C57" i="1"/>
  <c r="E56" i="1"/>
  <c r="H56" i="1" s="1"/>
  <c r="H55" i="1"/>
  <c r="E55" i="1"/>
  <c r="E54" i="1"/>
  <c r="H54" i="1" s="1"/>
  <c r="G53" i="1"/>
  <c r="F53" i="1"/>
  <c r="D53" i="1"/>
  <c r="E53" i="1" s="1"/>
  <c r="H53" i="1" s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D43" i="1"/>
  <c r="E43" i="1" s="1"/>
  <c r="H43" i="1" s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D33" i="1"/>
  <c r="E33" i="1" s="1"/>
  <c r="H33" i="1" s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E23" i="1" s="1"/>
  <c r="H23" i="1" s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D13" i="1"/>
  <c r="E13" i="1" s="1"/>
  <c r="H13" i="1" s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G77" i="1" s="1"/>
  <c r="F5" i="1"/>
  <c r="F77" i="1" s="1"/>
  <c r="D5" i="1"/>
  <c r="E5" i="1" s="1"/>
  <c r="C5" i="1"/>
  <c r="C77" i="1" s="1"/>
  <c r="H5" i="1" l="1"/>
  <c r="H77" i="1" s="1"/>
  <c r="E77" i="1"/>
  <c r="D77" i="1"/>
</calcChain>
</file>

<file path=xl/sharedStrings.xml><?xml version="1.0" encoding="utf-8"?>
<sst xmlns="http://schemas.openxmlformats.org/spreadsheetml/2006/main" count="94" uniqueCount="90">
  <si>
    <t>Instituto Tecnológico Superior del Sur de Guanajuato
Estado Analítico del Ejercicio del Presupuesto de Egresos
Clasificación por Objeto del Gasto (Capítulo y Concepto)
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</si>
  <si>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</si>
  <si>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</si>
  <si>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</si>
  <si>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</si>
  <si>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</si>
  <si>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</si>
  <si>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</si>
  <si>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</si>
  <si>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</si>
  <si>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</si>
  <si>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</si>
  <si>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</si>
  <si>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</si>
  <si>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</si>
  <si>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</si>
  <si>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</si>
  <si>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</si>
  <si>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</si>
  <si>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</si>
  <si>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</si>
  <si>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</si>
  <si>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</si>
  <si>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</si>
  <si>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</si>
  <si>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</si>
  <si>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</si>
  <si>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</si>
  <si>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</si>
  <si>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</si>
  <si>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</si>
  <si>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</si>
  <si>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</si>
  <si>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</si>
  <si>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</si>
  <si>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</si>
  <si>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</si>
  <si>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</si>
  <si>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</si>
  <si>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</si>
  <si>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</si>
  <si>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</si>
  <si>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</si>
  <si>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</si>
  <si>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</si>
  <si>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</si>
  <si>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</si>
  <si>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</si>
  <si>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</si>
  <si>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</si>
  <si>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</si>
  <si>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</si>
  <si>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</si>
  <si>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</si>
  <si>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</si>
  <si>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</si>
  <si>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</si>
  <si>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</si>
  <si>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</si>
  <si>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</si>
  <si>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</si>
  <si>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</si>
  <si>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</si>
  <si>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</si>
  <si>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</si>
  <si>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</si>
  <si>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</si>
  <si>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</si>
  <si>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</si>
  <si>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</si>
  <si>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</si>
  <si>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</si>
  <si>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</si>
  <si>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</si>
  <si>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</si>
  <si>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</si>
  <si>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</si>
  <si>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</si>
  <si>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</si>
  <si>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</si>
  <si>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</si>
  <si>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</si>
  <si>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</si>
  <si>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</si>
  <si>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</si>
  <si>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 xml:space="preserve"> 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</si>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</sst>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3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4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/>
    <xf numFmtId="0" fontId="4" fillId="0" borderId="0" xfId="0" applyFont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5.16406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" t="s">
        <v>0</v>
      </c>
      <c r="B1" s="3"/>
      <c r="C1" s="3"/>
      <c r="D1" s="3"/>
      <c r="E1" s="3"/>
      <c r="F1" s="3"/>
      <c r="G1" s="3"/>
      <c r="H1" s="4"/>
    </row>
    <row r="2" spans="1:8" ht="12.75" x14ac:dyDescent="0.2">
      <c r="A2" s="5" t="s">
        <v>1</v>
      </c>
      <c r="B2" s="6"/>
      <c r="C2" s="2" t="s">
        <v>2</v>
      </c>
      <c r="D2" s="3"/>
      <c r="E2" s="3"/>
      <c r="F2" s="3"/>
      <c r="G2" s="4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75" x14ac:dyDescent="0.2">
      <c r="A5" s="15" t="s">
        <v>11</v>
      </c>
      <c r="B5" s="16"/>
      <c r="C5" s="17">
        <f>SUM(C6:C12)</f>
        <v>22135748</v>
      </c>
      <c r="D5" s="17">
        <f>SUM(D6:D12)</f>
        <v>23280876</v>
      </c>
      <c r="E5" s="17">
        <f t="shared" ref="E5:E68" si="0">C5+D5</f>
        <v>45416624</v>
      </c>
      <c r="F5" s="17">
        <f>SUM(F6:F12)</f>
        <v>19685646.439999998</v>
      </c>
      <c r="G5" s="17">
        <f>SUM(G6:G12)</f>
        <v>19685646.439999998</v>
      </c>
      <c r="H5" s="17">
        <f>E5-F5</f>
        <v>25730977.560000002</v>
      </c>
    </row>
    <row r="6" spans="1:8" ht="12.75" x14ac:dyDescent="0.2">
      <c r="A6" s="18"/>
      <c r="B6" s="19" t="s">
        <v>12</v>
      </c>
      <c r="C6" s="20">
        <v>12804667</v>
      </c>
      <c r="D6" s="20">
        <v>12579337</v>
      </c>
      <c r="E6" s="20">
        <f t="shared" si="0"/>
        <v>25384004</v>
      </c>
      <c r="F6" s="20">
        <v>12739449.039999999</v>
      </c>
      <c r="G6" s="20">
        <v>12739449.039999999</v>
      </c>
      <c r="H6" s="20">
        <f t="shared" ref="H6:H69" si="1">E6-F6</f>
        <v>12644554.960000001</v>
      </c>
    </row>
    <row r="7" spans="1:8" ht="12.75" x14ac:dyDescent="0.2">
      <c r="A7" s="18"/>
      <c r="B7" s="19" t="s">
        <v>13</v>
      </c>
      <c r="C7" s="20">
        <v>1340000</v>
      </c>
      <c r="D7" s="20">
        <v>-50540</v>
      </c>
      <c r="E7" s="20">
        <f t="shared" si="0"/>
        <v>1289460</v>
      </c>
      <c r="F7" s="20">
        <v>545438.01</v>
      </c>
      <c r="G7" s="20">
        <v>545438.01</v>
      </c>
      <c r="H7" s="20">
        <f t="shared" si="1"/>
        <v>744021.99</v>
      </c>
    </row>
    <row r="8" spans="1:8" ht="12.75" x14ac:dyDescent="0.2">
      <c r="A8" s="18"/>
      <c r="B8" s="19" t="s">
        <v>14</v>
      </c>
      <c r="C8" s="20">
        <v>3228809</v>
      </c>
      <c r="D8" s="20">
        <v>4289793</v>
      </c>
      <c r="E8" s="20">
        <f t="shared" si="0"/>
        <v>7518602</v>
      </c>
      <c r="F8" s="20">
        <v>2039019.08</v>
      </c>
      <c r="G8" s="20">
        <v>2039019.08</v>
      </c>
      <c r="H8" s="20">
        <f t="shared" si="1"/>
        <v>5479582.9199999999</v>
      </c>
    </row>
    <row r="9" spans="1:8" ht="12.75" x14ac:dyDescent="0.2">
      <c r="A9" s="18"/>
      <c r="B9" s="19" t="s">
        <v>15</v>
      </c>
      <c r="C9" s="20">
        <v>3808116</v>
      </c>
      <c r="D9" s="20">
        <v>3808116</v>
      </c>
      <c r="E9" s="20">
        <f t="shared" si="0"/>
        <v>7616232</v>
      </c>
      <c r="F9" s="20">
        <v>2897879.72</v>
      </c>
      <c r="G9" s="20">
        <v>2897879.72</v>
      </c>
      <c r="H9" s="20">
        <f t="shared" si="1"/>
        <v>4718352.2799999993</v>
      </c>
    </row>
    <row r="10" spans="1:8" ht="12.75" x14ac:dyDescent="0.2">
      <c r="A10" s="18"/>
      <c r="B10" s="19" t="s">
        <v>16</v>
      </c>
      <c r="C10" s="20">
        <v>954156</v>
      </c>
      <c r="D10" s="20">
        <v>1706560</v>
      </c>
      <c r="E10" s="20">
        <f t="shared" si="0"/>
        <v>2660716</v>
      </c>
      <c r="F10" s="20">
        <v>1463860.59</v>
      </c>
      <c r="G10" s="20">
        <v>1463860.59</v>
      </c>
      <c r="H10" s="20">
        <f t="shared" si="1"/>
        <v>1196855.4099999999</v>
      </c>
    </row>
    <row r="11" spans="1:8" ht="12.75" x14ac:dyDescent="0.2">
      <c r="A11" s="18"/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ht="12.75" x14ac:dyDescent="0.2">
      <c r="A12" s="18"/>
      <c r="B12" s="19" t="s">
        <v>18</v>
      </c>
      <c r="C12" s="20">
        <v>0</v>
      </c>
      <c r="D12" s="20">
        <v>947610</v>
      </c>
      <c r="E12" s="20">
        <f t="shared" si="0"/>
        <v>947610</v>
      </c>
      <c r="F12" s="20">
        <v>0</v>
      </c>
      <c r="G12" s="20">
        <v>0</v>
      </c>
      <c r="H12" s="20">
        <f t="shared" si="1"/>
        <v>947610</v>
      </c>
    </row>
    <row r="13" spans="1:8" ht="12.75" x14ac:dyDescent="0.2">
      <c r="A13" s="15" t="s">
        <v>19</v>
      </c>
      <c r="B13" s="16"/>
      <c r="C13" s="21">
        <f>SUM(C14:C22)</f>
        <v>3166100</v>
      </c>
      <c r="D13" s="21">
        <f>SUM(D14:D22)</f>
        <v>1066972.3</v>
      </c>
      <c r="E13" s="21">
        <f t="shared" si="0"/>
        <v>4233072.3</v>
      </c>
      <c r="F13" s="21">
        <f>SUM(F14:F22)</f>
        <v>1209351.6000000001</v>
      </c>
      <c r="G13" s="21">
        <f>SUM(G14:G22)</f>
        <v>1209351.6000000001</v>
      </c>
      <c r="H13" s="21">
        <f t="shared" si="1"/>
        <v>3023720.6999999997</v>
      </c>
    </row>
    <row r="14" spans="1:8" ht="12.75" x14ac:dyDescent="0.2">
      <c r="A14" s="18"/>
      <c r="B14" s="19" t="s">
        <v>20</v>
      </c>
      <c r="C14" s="20">
        <v>1603000</v>
      </c>
      <c r="D14" s="20">
        <v>114050</v>
      </c>
      <c r="E14" s="20">
        <f t="shared" si="0"/>
        <v>1717050</v>
      </c>
      <c r="F14" s="20">
        <v>909047.12</v>
      </c>
      <c r="G14" s="20">
        <v>909047.12</v>
      </c>
      <c r="H14" s="20">
        <f t="shared" si="1"/>
        <v>808002.88</v>
      </c>
    </row>
    <row r="15" spans="1:8" ht="12.75" x14ac:dyDescent="0.2">
      <c r="A15" s="18"/>
      <c r="B15" s="19" t="s">
        <v>21</v>
      </c>
      <c r="C15" s="20">
        <v>28000</v>
      </c>
      <c r="D15" s="20">
        <v>187534</v>
      </c>
      <c r="E15" s="20">
        <f t="shared" si="0"/>
        <v>215534</v>
      </c>
      <c r="F15" s="20">
        <v>17452.82</v>
      </c>
      <c r="G15" s="20">
        <v>17452.82</v>
      </c>
      <c r="H15" s="20">
        <f t="shared" si="1"/>
        <v>198081.18</v>
      </c>
    </row>
    <row r="16" spans="1:8" ht="12.75" x14ac:dyDescent="0.2">
      <c r="A16" s="18"/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ht="12.75" x14ac:dyDescent="0.2">
      <c r="A17" s="18"/>
      <c r="B17" s="19" t="s">
        <v>23</v>
      </c>
      <c r="C17" s="20">
        <v>636500</v>
      </c>
      <c r="D17" s="20">
        <v>17357</v>
      </c>
      <c r="E17" s="20">
        <f t="shared" si="0"/>
        <v>653857</v>
      </c>
      <c r="F17" s="20">
        <v>1357</v>
      </c>
      <c r="G17" s="20">
        <v>1357</v>
      </c>
      <c r="H17" s="20">
        <f t="shared" si="1"/>
        <v>652500</v>
      </c>
    </row>
    <row r="18" spans="1:8" ht="12.75" x14ac:dyDescent="0.2">
      <c r="A18" s="18"/>
      <c r="B18" s="19" t="s">
        <v>24</v>
      </c>
      <c r="C18" s="20">
        <v>83000</v>
      </c>
      <c r="D18" s="20">
        <v>134000</v>
      </c>
      <c r="E18" s="20">
        <f t="shared" si="0"/>
        <v>217000</v>
      </c>
      <c r="F18" s="20">
        <v>4629.5</v>
      </c>
      <c r="G18" s="20">
        <v>4629.5</v>
      </c>
      <c r="H18" s="20">
        <f t="shared" si="1"/>
        <v>212370.5</v>
      </c>
    </row>
    <row r="19" spans="1:8" ht="12.75" x14ac:dyDescent="0.2">
      <c r="A19" s="18"/>
      <c r="B19" s="19" t="s">
        <v>25</v>
      </c>
      <c r="C19" s="20">
        <v>525600</v>
      </c>
      <c r="D19" s="20">
        <v>22000</v>
      </c>
      <c r="E19" s="20">
        <f t="shared" si="0"/>
        <v>547600</v>
      </c>
      <c r="F19" s="20">
        <v>211667.85</v>
      </c>
      <c r="G19" s="20">
        <v>211667.85</v>
      </c>
      <c r="H19" s="20">
        <f t="shared" si="1"/>
        <v>335932.15</v>
      </c>
    </row>
    <row r="20" spans="1:8" ht="12.75" x14ac:dyDescent="0.2">
      <c r="A20" s="18"/>
      <c r="B20" s="19" t="s">
        <v>26</v>
      </c>
      <c r="C20" s="20">
        <v>95000</v>
      </c>
      <c r="D20" s="20">
        <v>99000</v>
      </c>
      <c r="E20" s="20">
        <f t="shared" si="0"/>
        <v>194000</v>
      </c>
      <c r="F20" s="20">
        <v>44604</v>
      </c>
      <c r="G20" s="20">
        <v>44604</v>
      </c>
      <c r="H20" s="20">
        <f t="shared" si="1"/>
        <v>149396</v>
      </c>
    </row>
    <row r="21" spans="1:8" ht="12.75" x14ac:dyDescent="0.2">
      <c r="A21" s="18"/>
      <c r="B21" s="19" t="s">
        <v>27</v>
      </c>
      <c r="C21" s="20">
        <v>0</v>
      </c>
      <c r="D21" s="20">
        <v>1800</v>
      </c>
      <c r="E21" s="20">
        <f t="shared" si="0"/>
        <v>1800</v>
      </c>
      <c r="F21" s="20">
        <v>0</v>
      </c>
      <c r="G21" s="20">
        <v>0</v>
      </c>
      <c r="H21" s="20">
        <f t="shared" si="1"/>
        <v>1800</v>
      </c>
    </row>
    <row r="22" spans="1:8" ht="12.75" x14ac:dyDescent="0.2">
      <c r="A22" s="18"/>
      <c r="B22" s="19" t="s">
        <v>28</v>
      </c>
      <c r="C22" s="20">
        <v>195000</v>
      </c>
      <c r="D22" s="20">
        <v>491231.3</v>
      </c>
      <c r="E22" s="20">
        <f t="shared" si="0"/>
        <v>686231.3</v>
      </c>
      <c r="F22" s="20">
        <v>20593.310000000001</v>
      </c>
      <c r="G22" s="20">
        <v>20593.310000000001</v>
      </c>
      <c r="H22" s="20">
        <f t="shared" si="1"/>
        <v>665637.99</v>
      </c>
    </row>
    <row r="23" spans="1:8" ht="12.75" x14ac:dyDescent="0.2">
      <c r="A23" s="15" t="s">
        <v>29</v>
      </c>
      <c r="B23" s="16"/>
      <c r="C23" s="21">
        <f>SUM(C24:C32)</f>
        <v>5888706</v>
      </c>
      <c r="D23" s="21">
        <f>SUM(D24:D32)</f>
        <v>2715993.5</v>
      </c>
      <c r="E23" s="21">
        <f t="shared" si="0"/>
        <v>8604699.5</v>
      </c>
      <c r="F23" s="21">
        <f>SUM(F24:F32)</f>
        <v>3133826.7399999993</v>
      </c>
      <c r="G23" s="21">
        <f>SUM(G24:G32)</f>
        <v>3133826.7399999993</v>
      </c>
      <c r="H23" s="21">
        <f t="shared" si="1"/>
        <v>5470872.7600000007</v>
      </c>
    </row>
    <row r="24" spans="1:8" ht="12.75" x14ac:dyDescent="0.2">
      <c r="A24" s="18"/>
      <c r="B24" s="19" t="s">
        <v>30</v>
      </c>
      <c r="C24" s="20">
        <v>1052514</v>
      </c>
      <c r="D24" s="20">
        <v>135536.76</v>
      </c>
      <c r="E24" s="20">
        <f t="shared" si="0"/>
        <v>1188050.76</v>
      </c>
      <c r="F24" s="20">
        <v>585535.74</v>
      </c>
      <c r="G24" s="20">
        <v>585535.74</v>
      </c>
      <c r="H24" s="20">
        <f t="shared" si="1"/>
        <v>602515.02</v>
      </c>
    </row>
    <row r="25" spans="1:8" ht="12.75" x14ac:dyDescent="0.2">
      <c r="A25" s="18"/>
      <c r="B25" s="19" t="s">
        <v>31</v>
      </c>
      <c r="C25" s="20">
        <v>740000</v>
      </c>
      <c r="D25" s="20">
        <v>210159.96</v>
      </c>
      <c r="E25" s="20">
        <f t="shared" si="0"/>
        <v>950159.96</v>
      </c>
      <c r="F25" s="20">
        <v>186309.96</v>
      </c>
      <c r="G25" s="20">
        <v>186309.96</v>
      </c>
      <c r="H25" s="20">
        <f t="shared" si="1"/>
        <v>763850</v>
      </c>
    </row>
    <row r="26" spans="1:8" ht="12.75" x14ac:dyDescent="0.2">
      <c r="A26" s="18"/>
      <c r="B26" s="19" t="s">
        <v>32</v>
      </c>
      <c r="C26" s="20">
        <v>899956</v>
      </c>
      <c r="D26" s="20">
        <v>621598</v>
      </c>
      <c r="E26" s="20">
        <f t="shared" si="0"/>
        <v>1521554</v>
      </c>
      <c r="F26" s="20">
        <v>462722.72</v>
      </c>
      <c r="G26" s="20">
        <v>462722.72</v>
      </c>
      <c r="H26" s="20">
        <f t="shared" si="1"/>
        <v>1058831.28</v>
      </c>
    </row>
    <row r="27" spans="1:8" ht="12.75" x14ac:dyDescent="0.2">
      <c r="A27" s="18"/>
      <c r="B27" s="19" t="s">
        <v>33</v>
      </c>
      <c r="C27" s="20">
        <v>280000</v>
      </c>
      <c r="D27" s="20">
        <v>88300</v>
      </c>
      <c r="E27" s="20">
        <f t="shared" si="0"/>
        <v>368300</v>
      </c>
      <c r="F27" s="20">
        <v>23443.3</v>
      </c>
      <c r="G27" s="20">
        <v>23443.3</v>
      </c>
      <c r="H27" s="20">
        <f t="shared" si="1"/>
        <v>344856.7</v>
      </c>
    </row>
    <row r="28" spans="1:8" ht="12.75" x14ac:dyDescent="0.2">
      <c r="A28" s="18"/>
      <c r="B28" s="19" t="s">
        <v>34</v>
      </c>
      <c r="C28" s="20">
        <v>1790292</v>
      </c>
      <c r="D28" s="20">
        <v>258119.24</v>
      </c>
      <c r="E28" s="20">
        <f t="shared" si="0"/>
        <v>2048411.24</v>
      </c>
      <c r="F28" s="20">
        <v>895169.89</v>
      </c>
      <c r="G28" s="20">
        <v>895169.89</v>
      </c>
      <c r="H28" s="20">
        <f t="shared" si="1"/>
        <v>1153241.3500000001</v>
      </c>
    </row>
    <row r="29" spans="1:8" ht="12.75" x14ac:dyDescent="0.2">
      <c r="A29" s="18"/>
      <c r="B29" s="19" t="s">
        <v>35</v>
      </c>
      <c r="C29" s="20">
        <v>200000</v>
      </c>
      <c r="D29" s="20">
        <v>121000</v>
      </c>
      <c r="E29" s="20">
        <f t="shared" si="0"/>
        <v>321000</v>
      </c>
      <c r="F29" s="20">
        <v>153642</v>
      </c>
      <c r="G29" s="20">
        <v>153642</v>
      </c>
      <c r="H29" s="20">
        <f t="shared" si="1"/>
        <v>167358</v>
      </c>
    </row>
    <row r="30" spans="1:8" ht="12.75" x14ac:dyDescent="0.2">
      <c r="A30" s="18"/>
      <c r="B30" s="19" t="s">
        <v>36</v>
      </c>
      <c r="C30" s="20">
        <v>0</v>
      </c>
      <c r="D30" s="20">
        <v>430968.43</v>
      </c>
      <c r="E30" s="20">
        <f t="shared" si="0"/>
        <v>430968.43</v>
      </c>
      <c r="F30" s="20">
        <v>117203.82</v>
      </c>
      <c r="G30" s="20">
        <v>117203.82</v>
      </c>
      <c r="H30" s="20">
        <f t="shared" si="1"/>
        <v>313764.61</v>
      </c>
    </row>
    <row r="31" spans="1:8" ht="12.75" x14ac:dyDescent="0.2">
      <c r="A31" s="18"/>
      <c r="B31" s="19" t="s">
        <v>37</v>
      </c>
      <c r="C31" s="20">
        <v>0</v>
      </c>
      <c r="D31" s="20">
        <v>691611.11</v>
      </c>
      <c r="E31" s="20">
        <f t="shared" si="0"/>
        <v>691611.11</v>
      </c>
      <c r="F31" s="20">
        <v>249298.28</v>
      </c>
      <c r="G31" s="20">
        <v>249298.28</v>
      </c>
      <c r="H31" s="20">
        <f t="shared" si="1"/>
        <v>442312.82999999996</v>
      </c>
    </row>
    <row r="32" spans="1:8" ht="12.75" x14ac:dyDescent="0.2">
      <c r="A32" s="18"/>
      <c r="B32" s="19" t="s">
        <v>38</v>
      </c>
      <c r="C32" s="20">
        <v>925944</v>
      </c>
      <c r="D32" s="20">
        <v>158700</v>
      </c>
      <c r="E32" s="20">
        <f t="shared" si="0"/>
        <v>1084644</v>
      </c>
      <c r="F32" s="20">
        <v>460501.03</v>
      </c>
      <c r="G32" s="20">
        <v>460501.03</v>
      </c>
      <c r="H32" s="20">
        <f t="shared" si="1"/>
        <v>624142.97</v>
      </c>
    </row>
    <row r="33" spans="1:8" ht="12.75" x14ac:dyDescent="0.2">
      <c r="A33" s="15" t="s">
        <v>39</v>
      </c>
      <c r="B33" s="16"/>
      <c r="C33" s="21">
        <f>SUM(C34:C42)</f>
        <v>589100</v>
      </c>
      <c r="D33" s="21">
        <f>SUM(D34:D42)</f>
        <v>142515.5</v>
      </c>
      <c r="E33" s="21">
        <f t="shared" si="0"/>
        <v>731615.5</v>
      </c>
      <c r="F33" s="21">
        <f>SUM(F34:F42)</f>
        <v>201511.42</v>
      </c>
      <c r="G33" s="21">
        <f>SUM(G34:G42)</f>
        <v>201511.42</v>
      </c>
      <c r="H33" s="21">
        <f t="shared" si="1"/>
        <v>530104.07999999996</v>
      </c>
    </row>
    <row r="34" spans="1:8" ht="12.75" x14ac:dyDescent="0.2">
      <c r="A34" s="18"/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ht="12.75" x14ac:dyDescent="0.2">
      <c r="A35" s="18"/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ht="12.75" x14ac:dyDescent="0.2">
      <c r="A36" s="18"/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ht="12.75" x14ac:dyDescent="0.2">
      <c r="A37" s="18"/>
      <c r="B37" s="19" t="s">
        <v>43</v>
      </c>
      <c r="C37" s="20">
        <v>589100</v>
      </c>
      <c r="D37" s="20">
        <v>142515.5</v>
      </c>
      <c r="E37" s="20">
        <f t="shared" si="0"/>
        <v>731615.5</v>
      </c>
      <c r="F37" s="20">
        <v>201511.42</v>
      </c>
      <c r="G37" s="20">
        <v>201511.42</v>
      </c>
      <c r="H37" s="20">
        <f t="shared" si="1"/>
        <v>530104.07999999996</v>
      </c>
    </row>
    <row r="38" spans="1:8" ht="12.75" x14ac:dyDescent="0.2">
      <c r="A38" s="18"/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ht="12.75" x14ac:dyDescent="0.2">
      <c r="A39" s="18"/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ht="12.75" x14ac:dyDescent="0.2">
      <c r="A40" s="18"/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ht="12.75" x14ac:dyDescent="0.2">
      <c r="A41" s="18"/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ht="12.75" x14ac:dyDescent="0.2">
      <c r="A42" s="18"/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ht="12.75" x14ac:dyDescent="0.2">
      <c r="A43" s="15" t="s">
        <v>49</v>
      </c>
      <c r="B43" s="16"/>
      <c r="C43" s="21">
        <f>SUM(C44:C52)</f>
        <v>2573296</v>
      </c>
      <c r="D43" s="21">
        <f>SUM(D44:D52)</f>
        <v>2109062.1800000002</v>
      </c>
      <c r="E43" s="21">
        <f t="shared" si="0"/>
        <v>4682358.18</v>
      </c>
      <c r="F43" s="21">
        <f>SUM(F44:F52)</f>
        <v>753055.41</v>
      </c>
      <c r="G43" s="21">
        <f>SUM(G44:G52)</f>
        <v>753055.41</v>
      </c>
      <c r="H43" s="21">
        <f t="shared" si="1"/>
        <v>3929302.7699999996</v>
      </c>
    </row>
    <row r="44" spans="1:8" ht="12.75" x14ac:dyDescent="0.2">
      <c r="A44" s="18"/>
      <c r="B44" s="19" t="s">
        <v>50</v>
      </c>
      <c r="C44" s="20">
        <v>2300296</v>
      </c>
      <c r="D44" s="20">
        <v>930042.18</v>
      </c>
      <c r="E44" s="20">
        <f t="shared" si="0"/>
        <v>3230338.18</v>
      </c>
      <c r="F44" s="20">
        <v>367419.21</v>
      </c>
      <c r="G44" s="20">
        <v>367419.21</v>
      </c>
      <c r="H44" s="20">
        <f t="shared" si="1"/>
        <v>2862918.97</v>
      </c>
    </row>
    <row r="45" spans="1:8" ht="12.75" x14ac:dyDescent="0.2">
      <c r="A45" s="18"/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ht="12.75" x14ac:dyDescent="0.2">
      <c r="A46" s="18"/>
      <c r="B46" s="19" t="s">
        <v>52</v>
      </c>
      <c r="C46" s="20">
        <v>0</v>
      </c>
      <c r="D46" s="20">
        <v>950000</v>
      </c>
      <c r="E46" s="20">
        <f t="shared" si="0"/>
        <v>950000</v>
      </c>
      <c r="F46" s="20">
        <v>365916.2</v>
      </c>
      <c r="G46" s="20">
        <v>365916.2</v>
      </c>
      <c r="H46" s="20">
        <f t="shared" si="1"/>
        <v>584083.80000000005</v>
      </c>
    </row>
    <row r="47" spans="1:8" ht="12.75" x14ac:dyDescent="0.2">
      <c r="A47" s="18"/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ht="12.75" x14ac:dyDescent="0.2">
      <c r="A48" s="18"/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ht="12.75" x14ac:dyDescent="0.2">
      <c r="A49" s="18"/>
      <c r="B49" s="19" t="s">
        <v>55</v>
      </c>
      <c r="C49" s="20">
        <v>250000</v>
      </c>
      <c r="D49" s="20">
        <v>229020</v>
      </c>
      <c r="E49" s="20">
        <f t="shared" si="0"/>
        <v>479020</v>
      </c>
      <c r="F49" s="20">
        <v>19720</v>
      </c>
      <c r="G49" s="20">
        <v>19720</v>
      </c>
      <c r="H49" s="20">
        <f t="shared" si="1"/>
        <v>459300</v>
      </c>
    </row>
    <row r="50" spans="1:8" ht="12.75" x14ac:dyDescent="0.2">
      <c r="A50" s="18"/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ht="12.75" x14ac:dyDescent="0.2">
      <c r="A51" s="18"/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ht="12.75" x14ac:dyDescent="0.2">
      <c r="A52" s="18"/>
      <c r="B52" s="19" t="s">
        <v>58</v>
      </c>
      <c r="C52" s="21">
        <v>23000</v>
      </c>
      <c r="D52" s="21">
        <v>0</v>
      </c>
      <c r="E52" s="21">
        <f t="shared" si="0"/>
        <v>23000</v>
      </c>
      <c r="F52" s="21">
        <v>0</v>
      </c>
      <c r="G52" s="21">
        <v>0</v>
      </c>
      <c r="H52" s="21">
        <f t="shared" si="1"/>
        <v>23000</v>
      </c>
    </row>
    <row r="53" spans="1:8" ht="12.75" x14ac:dyDescent="0.2">
      <c r="A53" s="15" t="s">
        <v>59</v>
      </c>
      <c r="B53" s="16"/>
      <c r="C53" s="20">
        <f>SUM(C54:C56)</f>
        <v>0</v>
      </c>
      <c r="D53" s="20">
        <f>SUM(D54:D56)</f>
        <v>0</v>
      </c>
      <c r="E53" s="20">
        <f t="shared" si="0"/>
        <v>0</v>
      </c>
      <c r="F53" s="20">
        <f>SUM(F54:F56)</f>
        <v>0</v>
      </c>
      <c r="G53" s="20">
        <f>SUM(G54:G56)</f>
        <v>0</v>
      </c>
      <c r="H53" s="20">
        <f t="shared" si="1"/>
        <v>0</v>
      </c>
    </row>
    <row r="54" spans="1:8" ht="12.75" x14ac:dyDescent="0.2">
      <c r="A54" s="18"/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ht="12.75" x14ac:dyDescent="0.2">
      <c r="A55" s="18"/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ht="12.75" x14ac:dyDescent="0.2">
      <c r="A56" s="18"/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ht="12.75" x14ac:dyDescent="0.2">
      <c r="A57" s="15" t="s">
        <v>63</v>
      </c>
      <c r="B57" s="16"/>
      <c r="C57" s="21">
        <f>SUM(C58:C64)</f>
        <v>1689530</v>
      </c>
      <c r="D57" s="21">
        <f>SUM(D58:D64)</f>
        <v>-1195755</v>
      </c>
      <c r="E57" s="21">
        <f t="shared" si="0"/>
        <v>493775</v>
      </c>
      <c r="F57" s="21">
        <f>SUM(F58:F64)</f>
        <v>0</v>
      </c>
      <c r="G57" s="21">
        <f>SUM(G58:G64)</f>
        <v>0</v>
      </c>
      <c r="H57" s="21">
        <f t="shared" si="1"/>
        <v>493775</v>
      </c>
    </row>
    <row r="58" spans="1:8" ht="12.75" x14ac:dyDescent="0.2">
      <c r="A58" s="18"/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ht="12.75" x14ac:dyDescent="0.2">
      <c r="A59" s="18"/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ht="12.75" x14ac:dyDescent="0.2">
      <c r="A60" s="18"/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ht="12.75" x14ac:dyDescent="0.2">
      <c r="A61" s="18"/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ht="12.75" x14ac:dyDescent="0.2">
      <c r="A62" s="18"/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ht="12.75" x14ac:dyDescent="0.2">
      <c r="A63" s="18"/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ht="12.75" x14ac:dyDescent="0.2">
      <c r="A64" s="18"/>
      <c r="B64" s="19" t="s">
        <v>70</v>
      </c>
      <c r="C64" s="20">
        <v>1689530</v>
      </c>
      <c r="D64" s="20">
        <v>-1195755</v>
      </c>
      <c r="E64" s="20">
        <f t="shared" si="0"/>
        <v>493775</v>
      </c>
      <c r="F64" s="20">
        <v>0</v>
      </c>
      <c r="G64" s="20">
        <v>0</v>
      </c>
      <c r="H64" s="20">
        <f t="shared" si="1"/>
        <v>493775</v>
      </c>
    </row>
    <row r="65" spans="1:8" ht="12.75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ht="12.75" x14ac:dyDescent="0.2">
      <c r="A66" s="18"/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ht="12.75" x14ac:dyDescent="0.2">
      <c r="A67" s="18"/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ht="12.75" x14ac:dyDescent="0.2">
      <c r="A68" s="18"/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ht="12.75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ref="E69:E76" si="2">C69+D69</f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ht="12.75" x14ac:dyDescent="0.2">
      <c r="A70" s="18"/>
      <c r="B70" s="19" t="s">
        <v>76</v>
      </c>
      <c r="C70" s="20">
        <v>0</v>
      </c>
      <c r="D70" s="20">
        <v>0</v>
      </c>
      <c r="E70" s="20">
        <f t="shared" si="2"/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ht="12.75" x14ac:dyDescent="0.2">
      <c r="A71" s="18"/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ht="12.75" x14ac:dyDescent="0.2">
      <c r="A72" s="18"/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ht="12.75" x14ac:dyDescent="0.2">
      <c r="A73" s="18"/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ht="12.75" x14ac:dyDescent="0.2">
      <c r="A74" s="18"/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ht="12.75" x14ac:dyDescent="0.2">
      <c r="A75" s="18"/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ht="12.75" x14ac:dyDescent="0.2">
      <c r="A76" s="22"/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ht="12.75" x14ac:dyDescent="0.2">
      <c r="A77" s="25"/>
      <c r="B77" s="26" t="s">
        <v>83</v>
      </c>
      <c r="C77" s="27">
        <f t="shared" ref="C77:H77" si="4">SUM(C5+C13+C23+C33+C43+C53+C57+C65+C69)</f>
        <v>36042480</v>
      </c>
      <c r="D77" s="27">
        <f t="shared" si="4"/>
        <v>28119664.48</v>
      </c>
      <c r="E77" s="27">
        <f t="shared" si="4"/>
        <v>64162144.479999997</v>
      </c>
      <c r="F77" s="27">
        <f t="shared" si="4"/>
        <v>24983391.609999999</v>
      </c>
      <c r="G77" s="27">
        <f t="shared" si="4"/>
        <v>24983391.609999999</v>
      </c>
      <c r="H77" s="27">
        <f t="shared" si="4"/>
        <v>39178752.870000005</v>
      </c>
    </row>
    <row r="78" spans="1:8" ht="12.75" x14ac:dyDescent="0.2">
      <c r="A78" s="28"/>
      <c r="B78" s="28"/>
      <c r="C78" s="28"/>
      <c r="D78" s="28"/>
      <c r="E78" s="28"/>
      <c r="F78" s="28"/>
      <c r="G78" s="28"/>
      <c r="H78" s="28"/>
    </row>
    <row r="79" spans="1:8" ht="12.75" x14ac:dyDescent="0.2">
      <c r="A79" s="28"/>
      <c r="B79" s="29" t="s">
        <v>84</v>
      </c>
      <c r="C79" s="30"/>
      <c r="D79" s="30"/>
      <c r="E79" s="30"/>
      <c r="F79" s="31"/>
      <c r="G79" s="31"/>
      <c r="H79" s="28"/>
    </row>
    <row r="80" spans="1:8" ht="12.75" x14ac:dyDescent="0.2">
      <c r="A80" s="28"/>
      <c r="B80" s="30"/>
      <c r="C80" s="30"/>
      <c r="D80" s="30"/>
      <c r="E80" s="30"/>
      <c r="F80" s="30"/>
      <c r="G80" s="30"/>
      <c r="H80" s="28"/>
    </row>
    <row r="81" spans="1:8" ht="12.75" x14ac:dyDescent="0.2">
      <c r="A81" s="28"/>
      <c r="B81" s="30"/>
      <c r="C81" s="30"/>
      <c r="D81" s="30"/>
      <c r="E81" s="30"/>
      <c r="F81" s="30"/>
      <c r="G81" s="30"/>
      <c r="H81" s="28"/>
    </row>
    <row r="82" spans="1:8" ht="12.75" x14ac:dyDescent="0.2">
      <c r="A82" s="28"/>
      <c r="B82" s="30"/>
      <c r="C82" s="30"/>
      <c r="D82" s="30"/>
      <c r="E82" s="30"/>
      <c r="F82" s="30"/>
      <c r="G82" s="30"/>
      <c r="H82" s="28"/>
    </row>
    <row r="83" spans="1:8" ht="12.75" x14ac:dyDescent="0.2">
      <c r="A83" s="28"/>
      <c r="B83" s="30"/>
      <c r="C83" s="30"/>
      <c r="D83" s="30"/>
      <c r="E83" s="30"/>
      <c r="F83" s="30"/>
      <c r="G83" s="30"/>
      <c r="H83" s="28"/>
    </row>
    <row r="84" spans="1:8" ht="12.75" x14ac:dyDescent="0.2">
      <c r="A84" s="28"/>
      <c r="B84" s="30"/>
      <c r="C84" s="30"/>
      <c r="D84" s="30"/>
      <c r="E84" s="30"/>
      <c r="F84" s="30"/>
      <c r="G84" s="30"/>
      <c r="H84" s="28"/>
    </row>
    <row r="85" spans="1:8" ht="12.75" x14ac:dyDescent="0.2">
      <c r="A85" s="28"/>
      <c r="B85" s="30"/>
      <c r="C85" s="30"/>
      <c r="D85" s="30"/>
      <c r="E85" s="30"/>
      <c r="F85" s="30"/>
      <c r="G85" s="30"/>
      <c r="H85" s="28"/>
    </row>
    <row r="86" spans="1:8" ht="12.75" x14ac:dyDescent="0.2">
      <c r="A86" s="28"/>
      <c r="B86" s="30"/>
      <c r="C86" s="30"/>
      <c r="D86" s="31" t="s">
        <v>85</v>
      </c>
      <c r="E86" s="31" t="s">
        <v>85</v>
      </c>
      <c r="F86" s="31" t="s">
        <v>85</v>
      </c>
      <c r="G86" s="31" t="s">
        <v>85</v>
      </c>
      <c r="H86" s="28" t="s">
        <v>85</v>
      </c>
    </row>
    <row r="87" spans="1:8" ht="12.75" x14ac:dyDescent="0.2">
      <c r="A87" s="28"/>
      <c r="B87" s="32"/>
      <c r="C87" s="33"/>
      <c r="D87" s="30"/>
      <c r="E87" s="32"/>
      <c r="F87" s="32"/>
      <c r="G87" s="32"/>
      <c r="H87" s="28"/>
    </row>
    <row r="88" spans="1:8" ht="12.75" x14ac:dyDescent="0.2">
      <c r="A88" s="28"/>
      <c r="B88" s="34" t="s">
        <v>86</v>
      </c>
      <c r="C88" s="35"/>
      <c r="D88" s="30"/>
      <c r="E88" s="30"/>
      <c r="F88" s="36" t="s">
        <v>87</v>
      </c>
      <c r="G88" s="36"/>
      <c r="H88" s="28"/>
    </row>
    <row r="89" spans="1:8" ht="12.75" x14ac:dyDescent="0.2">
      <c r="A89" s="28"/>
      <c r="B89" s="34" t="s">
        <v>88</v>
      </c>
      <c r="C89" s="28"/>
      <c r="D89" s="30"/>
      <c r="E89" s="30"/>
      <c r="F89" s="37" t="s">
        <v>89</v>
      </c>
      <c r="G89" s="37"/>
      <c r="H89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2019-07-28T21:52:09Z</cp:lastPrinted>
  <dcterms:created xsi:type="dcterms:W3CDTF">2019-07-28T21:48:52Z</dcterms:created>
  <dcterms:modified xsi:type="dcterms:W3CDTF">2019-07-28T21:52:24Z</dcterms:modified>
</cp:coreProperties>
</file>