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CONTABLE\"/>
    </mc:Choice>
  </mc:AlternateContent>
  <bookViews>
    <workbookView xWindow="0" yWindow="0" windowWidth="20490" windowHeight="7650"/>
  </bookViews>
  <sheets>
    <sheet name="NOTAS D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DM'!$A$1:$J$233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DM'!$A$1:$J$241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'NOTAS DM'!$1:$4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" i="1" l="1"/>
  <c r="I194" i="1"/>
  <c r="J224" i="1" s="1"/>
  <c r="J189" i="1"/>
  <c r="I185" i="1"/>
  <c r="I178" i="1"/>
  <c r="I172" i="1"/>
  <c r="J164" i="1"/>
  <c r="J163" i="1"/>
  <c r="J172" i="1" s="1"/>
  <c r="I163" i="1"/>
  <c r="H163" i="1"/>
  <c r="J148" i="1"/>
  <c r="J143" i="1"/>
  <c r="J159" i="1" s="1"/>
  <c r="I139" i="1"/>
  <c r="H139" i="1"/>
  <c r="J138" i="1"/>
  <c r="J137" i="1"/>
  <c r="J136" i="1"/>
  <c r="J135" i="1"/>
  <c r="J134" i="1"/>
  <c r="J139" i="1" s="1"/>
  <c r="I129" i="1"/>
  <c r="J115" i="1"/>
  <c r="J103" i="1"/>
  <c r="J99" i="1"/>
  <c r="J118" i="1" s="1"/>
  <c r="J92" i="1"/>
  <c r="J87" i="1"/>
  <c r="J94" i="1" s="1"/>
  <c r="I61" i="1"/>
  <c r="I50" i="1"/>
  <c r="I28" i="1"/>
  <c r="I15" i="1"/>
  <c r="H170" i="1" l="1"/>
  <c r="H172" i="1" s="1"/>
</calcChain>
</file>

<file path=xl/sharedStrings.xml><?xml version="1.0" encoding="utf-8"?>
<sst xmlns="http://schemas.openxmlformats.org/spreadsheetml/2006/main" count="273" uniqueCount="194">
  <si>
    <t>Instituto Tecnológico Superior del Sur de Guanajuato</t>
  </si>
  <si>
    <t>Notas a los Estados Financieros</t>
  </si>
  <si>
    <t>Al 30 de Septiembre de 2020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</si>
  <si>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</si>
  <si>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</si>
  <si>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</si>
  <si>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</si>
  <si>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</si>
  <si>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</si>
  <si>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</si>
  <si>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</si>
  <si>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</si>
  <si>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</si>
  <si>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</si>
  <si>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</si>
  <si>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</si>
  <si>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</si>
  <si>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</si>
  <si>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</si>
  <si>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</si>
  <si>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</si>
  <si>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</si>
  <si>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</si>
  <si>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</si>
  <si>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</si>
  <si>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</si>
  <si>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</si>
  <si>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</si>
  <si>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</si>
  <si>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</si>
  <si>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</si>
  <si>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</si>
  <si>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</si>
  <si>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</si>
  <si>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</si>
  <si>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</si>
  <si>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</si>
  <si>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</si>
  <si>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</si>
  <si>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</si>
  <si>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</si>
  <si>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</si>
  <si>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</si>
  <si>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</si>
  <si>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</si>
  <si>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</si>
  <si>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</si>
  <si>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</si>
  <si>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</si>
  <si>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</si>
  <si>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</si>
  <si>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</si>
  <si>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</si>
  <si>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</si>
  <si>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</si>
  <si>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</si>
  <si>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</si>
  <si>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</si>
  <si>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</si>
  <si>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</si>
  <si>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</si>
  <si>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</si>
  <si>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</si>
  <si>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</si>
  <si>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</si>
  <si>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</si>
  <si>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</si>
  <si>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</si>
  <si>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</si>
  <si>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</si>
  <si>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</si>
  <si>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</si>
  <si>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</si>
  <si>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</si>
  <si>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</si>
  <si>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</si>
  <si>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</si>
  <si>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</si>
  <si>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</si>
  <si>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</si>
  <si>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</si>
  <si>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</si>
  <si>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</si>
  <si>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</si>
  <si>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</si>
  <si>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</si>
  <si>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</si>
  <si>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</si>
  <si>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</si>
  <si>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</si>
  <si>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</si>
  <si>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</si>
  <si>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</si>
  <si>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</si>
  <si>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</si>
  <si>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</si>
  <si>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</si>
  <si>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</si>
  <si>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</si>
  <si>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</si>
  <si>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</si>
  <si>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</si>
  <si>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 xml:space="preserve"> </t>
  </si>
  <si>
    <t>IV) Notas al Estado de Flujos de Efectivo</t>
  </si>
  <si>
    <t>Flujo de efectivo</t>
  </si>
  <si>
    <t>30 de septiembre</t>
  </si>
  <si>
    <t>31 de diciembre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</si>
  <si>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</si>
  <si>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</si>
  <si>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</si>
  <si>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</si>
  <si>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</si>
  <si>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</si>
  <si>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</si>
  <si>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</si>
  <si>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</si>
  <si>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</si>
  <si>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</si>
  <si>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</si>
  <si>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</si>
  <si>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</si>
  <si>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</si>
  <si>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</si>
  <si>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</si>
  <si>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</si>
  <si>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</si>
  <si>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</si>
  <si>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</si>
  <si>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</si>
  <si>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</si>
  <si>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</si>
  <si>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</si>
  <si>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</si>
  <si>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</si>
  <si>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</si>
  <si>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</si>
  <si>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</si>
  <si>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</si>
  <si>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</si>
  <si>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</si>
  <si>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</si>
  <si>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</si>
  <si>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</si>
  <si>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</si>
  <si>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</si>
  <si>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</si>
  <si>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</si>
  <si>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</si>
  <si>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</si>
  <si>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</si>
  <si>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</si>
  <si>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</si>
  <si>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</si>
  <si>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</si>
  <si>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</si>
  <si>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</si>
  <si>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</si>
  <si>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</si>
  <si>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</si>
  <si>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</si>
  <si>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</si>
  <si>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</si>
  <si>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</si>
  <si>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</si>
  <si>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</si>
  <si>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</si>
  <si>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</si>
  <si>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</si>
  <si>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</si>
  <si>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</si>
  <si>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</si>
  <si>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</si>
  <si>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</si>
  <si>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</si>
  <si>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</si>
  <si>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</si>
  <si>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</si>
  <si>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</si>
  <si>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</si>
  <si>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</si>
  <si>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</si>
  <si>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</si>
  <si>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</si>
  <si>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</si>
  <si>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</si>
  <si>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</si>
  <si>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</si>
  <si>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b) Notas de memoria (Cuentas de Orden)</t>
  </si>
  <si>
    <t>Avales y garantías</t>
  </si>
  <si>
    <t>Bajo protesta de decir verdad declaramos que los Estados Financieros y sus notas, son razonablemente correctos y son responsabilidad del emisor.</t>
  </si>
  <si>
    <t xml:space="preserve">                                   Antonio Ramírez Vallejo</t>
  </si>
  <si>
    <t>Gerardo Gámez García</t>
  </si>
  <si>
    <t xml:space="preserve">        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</si>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</sst>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6" borderId="0" xfId="1" applyFont="1" applyFill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3" fillId="7" borderId="2" xfId="2" applyNumberFormat="1" applyFont="1" applyFill="1" applyBorder="1" applyAlignment="1">
      <alignment horizontal="right" vertical="center" wrapText="1"/>
    </xf>
    <xf numFmtId="3" fontId="7" fillId="0" borderId="0" xfId="3" applyNumberFormat="1" applyFont="1"/>
    <xf numFmtId="0" fontId="3" fillId="0" borderId="0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 wrapText="1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6" fillId="0" borderId="0" xfId="1" applyFont="1" applyBorder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2" quotePrefix="1" applyNumberFormat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6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4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166" fontId="2" fillId="0" borderId="0" xfId="2" applyNumberFormat="1" applyFont="1" applyFill="1" applyBorder="1" applyAlignment="1">
      <alignment horizontal="right" vertical="center" wrapText="1"/>
    </xf>
    <xf numFmtId="167" fontId="3" fillId="0" borderId="0" xfId="1" applyNumberFormat="1" applyFont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3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3" fontId="2" fillId="0" borderId="5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2" fillId="5" borderId="0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 wrapText="1"/>
    </xf>
    <xf numFmtId="168" fontId="2" fillId="0" borderId="0" xfId="2" applyNumberFormat="1" applyFont="1" applyFill="1" applyAlignme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6" borderId="0" xfId="1" applyFont="1" applyFill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65" fontId="3" fillId="0" borderId="6" xfId="2" applyNumberFormat="1" applyFont="1" applyBorder="1" applyAlignment="1">
      <alignment vertical="center"/>
    </xf>
    <xf numFmtId="164" fontId="2" fillId="7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64" fontId="3" fillId="7" borderId="6" xfId="2" applyNumberFormat="1" applyFont="1" applyFill="1" applyBorder="1" applyAlignment="1">
      <alignment horizontal="right" vertical="center" wrapText="1"/>
    </xf>
    <xf numFmtId="0" fontId="2" fillId="0" borderId="7" xfId="1" applyFont="1" applyBorder="1" applyAlignment="1">
      <alignment vertical="center"/>
    </xf>
    <xf numFmtId="0" fontId="2" fillId="6" borderId="0" xfId="1" applyFont="1" applyFill="1" applyBorder="1" applyAlignment="1">
      <alignment horizontal="center" vertical="center"/>
    </xf>
    <xf numFmtId="43" fontId="2" fillId="6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167" fontId="2" fillId="6" borderId="0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right" vertical="center"/>
    </xf>
    <xf numFmtId="164" fontId="8" fillId="0" borderId="2" xfId="2" applyNumberFormat="1" applyFont="1" applyFill="1" applyBorder="1" applyAlignment="1">
      <alignment horizontal="right" vertical="center" wrapText="1" indent="1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164" fontId="9" fillId="0" borderId="2" xfId="2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 wrapText="1" indent="1"/>
    </xf>
    <xf numFmtId="0" fontId="3" fillId="0" borderId="2" xfId="5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3" fillId="0" borderId="0" xfId="4" applyFont="1" applyFill="1" applyBorder="1" applyProtection="1">
      <protection locked="0"/>
    </xf>
    <xf numFmtId="165" fontId="3" fillId="0" borderId="8" xfId="2" applyNumberFormat="1" applyFont="1" applyBorder="1" applyAlignment="1">
      <alignment vertical="center"/>
    </xf>
    <xf numFmtId="165" fontId="3" fillId="0" borderId="9" xfId="2" applyNumberFormat="1" applyFont="1" applyBorder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</cellXfs>
  <cellStyles count="6">
    <cellStyle name="Millares 2 4" xfId="2"/>
    <cellStyle name="Normal" xfId="0" builtinId="0"/>
    <cellStyle name="Normal 2 2" xfId="4"/>
    <cellStyle name="Normal 3" xfId="3"/>
    <cellStyle name="Normal 3 2 2" xfId="5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698500</xdr:colOff>
      <xdr:row>238</xdr:row>
      <xdr:rowOff>169333</xdr:rowOff>
    </xdr:from>
    <xdr:to>
      <xdr:col>6</xdr:col>
      <xdr:colOff>3026833</xdr:colOff>
      <xdr:row>239</xdr:row>
      <xdr:rowOff>0</xdr:rowOff>
    </xdr:to>
    <xdr:cxnSp macro="">
      <xdr:nvCxnSpPr>
        <xdr:cNvPr id="2" name="Conector recto 1"/>
        <xdr:cNvCxnSpPr/>
      </xdr:nvCxnSpPr>
      <xdr:spPr>
        <a:xfrm>
          <a:off x="2717800" y="43679533"/>
          <a:ext cx="2328333" cy="116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showGridLines="0" tabSelected="1" zoomScale="90" zoomScaleNormal="90" workbookViewId="0">
      <selection activeCell="A2" sqref="A2:J2"/>
    </sheetView>
  </sheetViews>
  <sheetFormatPr baseColWidth="10" defaultRowHeight="14.25" customHeight="1" x14ac:dyDescent="0.25"/>
  <cols>
    <col min="1" max="1" width="3.140625" style="2" customWidth="1"/>
    <col min="2" max="2" width="2.5703125" style="2" customWidth="1"/>
    <col min="3" max="3" width="2.5703125" style="13" customWidth="1"/>
    <col min="4" max="4" width="3.7109375" style="13" customWidth="1"/>
    <col min="5" max="5" width="13.28515625" style="13" customWidth="1"/>
    <col min="6" max="6" width="5" style="13" customWidth="1"/>
    <col min="7" max="7" width="64.7109375" style="28" customWidth="1"/>
    <col min="8" max="9" width="19.85546875" style="28" customWidth="1"/>
    <col min="10" max="10" width="19.85546875" style="2" customWidth="1"/>
    <col min="11" max="11" width="2.42578125" style="2" customWidth="1"/>
    <col min="12" max="12" width="29.140625" style="2" customWidth="1"/>
    <col min="13" max="16384" width="11.425781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A5" s="4" t="s">
        <v>4</v>
      </c>
      <c r="B5" s="5"/>
      <c r="C5" s="6"/>
      <c r="D5" s="6"/>
      <c r="E5" s="7"/>
      <c r="F5" s="7"/>
      <c r="G5" s="7"/>
      <c r="H5" s="7"/>
      <c r="I5" s="7"/>
      <c r="J5" s="5"/>
    </row>
    <row r="6" spans="1:10" ht="14.25" customHeight="1" x14ac:dyDescent="0.25">
      <c r="B6" s="8" t="s">
        <v>5</v>
      </c>
      <c r="C6" s="8"/>
      <c r="D6" s="8"/>
      <c r="E6" s="8"/>
      <c r="F6" s="8"/>
      <c r="G6" s="8"/>
      <c r="H6" s="8"/>
      <c r="I6" s="8"/>
      <c r="J6" s="8"/>
    </row>
    <row r="7" spans="1:10" ht="14.25" customHeight="1" x14ac:dyDescent="0.25">
      <c r="C7" s="9" t="s">
        <v>6</v>
      </c>
      <c r="D7" s="9"/>
      <c r="E7" s="9"/>
      <c r="F7" s="9"/>
      <c r="G7" s="9"/>
      <c r="H7" s="9"/>
      <c r="I7" s="9"/>
      <c r="J7" s="9"/>
    </row>
    <row r="8" spans="1:10" s="10" customFormat="1" ht="14.25" customHeight="1" x14ac:dyDescent="0.25">
      <c r="D8" s="11" t="s">
        <v>7</v>
      </c>
      <c r="E8" s="11"/>
      <c r="F8" s="11"/>
      <c r="G8" s="11"/>
      <c r="H8" s="11"/>
      <c r="I8" s="11"/>
      <c r="J8" s="11"/>
    </row>
    <row r="9" spans="1:10" ht="14.25" customHeight="1" x14ac:dyDescent="0.25">
      <c r="A9" s="12">
        <v>1</v>
      </c>
      <c r="E9" s="14" t="s">
        <v>8</v>
      </c>
      <c r="F9" s="15" t="s">
        <v>9</v>
      </c>
      <c r="G9" s="15"/>
      <c r="H9" s="15"/>
      <c r="I9" s="16" t="s">
        <v>10</v>
      </c>
    </row>
    <row r="10" spans="1:10" ht="14.25" customHeight="1" x14ac:dyDescent="0.25">
      <c r="C10" s="2"/>
      <c r="D10" s="2"/>
      <c r="E10" s="17">
        <v>1111</v>
      </c>
      <c r="F10" s="18" t="s">
        <v>11</v>
      </c>
      <c r="G10" s="18"/>
      <c r="H10" s="18"/>
      <c r="I10" s="19">
        <v>0</v>
      </c>
    </row>
    <row r="11" spans="1:10" ht="14.25" customHeight="1" x14ac:dyDescent="0.25">
      <c r="C11" s="2"/>
      <c r="D11" s="2"/>
      <c r="E11" s="17">
        <v>1112</v>
      </c>
      <c r="F11" s="18" t="s">
        <v>12</v>
      </c>
      <c r="G11" s="18"/>
      <c r="H11" s="18"/>
      <c r="I11" s="19">
        <v>28018472.030000001</v>
      </c>
    </row>
    <row r="12" spans="1:10" ht="14.25" customHeight="1" x14ac:dyDescent="0.25">
      <c r="C12" s="2"/>
      <c r="D12" s="2"/>
      <c r="E12" s="17">
        <v>1113</v>
      </c>
      <c r="F12" s="18" t="s">
        <v>13</v>
      </c>
      <c r="G12" s="18"/>
      <c r="H12" s="18"/>
      <c r="I12" s="19">
        <v>0</v>
      </c>
    </row>
    <row r="13" spans="1:10" ht="14.25" customHeight="1" x14ac:dyDescent="0.2">
      <c r="C13" s="2"/>
      <c r="D13" s="2"/>
      <c r="E13" s="17">
        <v>1114</v>
      </c>
      <c r="F13" s="18" t="s">
        <v>14</v>
      </c>
      <c r="G13" s="18"/>
      <c r="H13" s="18"/>
      <c r="I13" s="20">
        <v>1566772.49</v>
      </c>
    </row>
    <row r="14" spans="1:10" ht="14.25" customHeight="1" x14ac:dyDescent="0.25">
      <c r="C14" s="2"/>
      <c r="D14" s="2"/>
      <c r="E14" s="17">
        <v>1116</v>
      </c>
      <c r="F14" s="18" t="s">
        <v>15</v>
      </c>
      <c r="G14" s="18"/>
      <c r="H14" s="18"/>
      <c r="I14" s="19">
        <v>0</v>
      </c>
    </row>
    <row r="15" spans="1:10" s="21" customFormat="1" ht="14.25" customHeight="1" thickBot="1" x14ac:dyDescent="0.3">
      <c r="C15" s="2"/>
      <c r="D15" s="2"/>
      <c r="E15" s="2"/>
      <c r="F15" s="22" t="s">
        <v>16</v>
      </c>
      <c r="G15" s="22"/>
      <c r="H15" s="22"/>
      <c r="I15" s="23">
        <f>SUM(I10:I14)</f>
        <v>29585244.52</v>
      </c>
    </row>
    <row r="16" spans="1:10" s="21" customFormat="1" ht="14.25" customHeight="1" thickTop="1" x14ac:dyDescent="0.25">
      <c r="C16" s="2"/>
      <c r="D16" s="2"/>
      <c r="E16" s="24"/>
      <c r="F16" s="25"/>
      <c r="G16" s="26"/>
      <c r="H16" s="27"/>
      <c r="I16" s="28"/>
    </row>
    <row r="17" spans="1:10" s="21" customFormat="1" ht="14.25" customHeight="1" x14ac:dyDescent="0.25">
      <c r="A17" s="29">
        <v>2</v>
      </c>
      <c r="D17" s="30" t="s">
        <v>17</v>
      </c>
      <c r="E17" s="30"/>
      <c r="F17" s="30"/>
      <c r="G17" s="30"/>
      <c r="H17" s="30"/>
      <c r="I17" s="30"/>
      <c r="J17" s="30"/>
    </row>
    <row r="18" spans="1:10" ht="14.25" customHeight="1" x14ac:dyDescent="0.25">
      <c r="C18" s="2"/>
      <c r="D18" s="2"/>
      <c r="E18" s="14" t="s">
        <v>8</v>
      </c>
      <c r="F18" s="15" t="s">
        <v>9</v>
      </c>
      <c r="G18" s="15"/>
      <c r="H18" s="15"/>
      <c r="I18" s="16" t="s">
        <v>10</v>
      </c>
    </row>
    <row r="19" spans="1:10" ht="14.25" customHeight="1" x14ac:dyDescent="0.25">
      <c r="C19" s="2"/>
      <c r="D19" s="2"/>
      <c r="E19" s="17">
        <v>1121</v>
      </c>
      <c r="F19" s="18" t="s">
        <v>18</v>
      </c>
      <c r="G19" s="18"/>
      <c r="H19" s="18"/>
      <c r="I19" s="19">
        <v>0</v>
      </c>
    </row>
    <row r="20" spans="1:10" ht="14.25" customHeight="1" x14ac:dyDescent="0.25">
      <c r="C20" s="2"/>
      <c r="D20" s="2"/>
      <c r="E20" s="17">
        <v>1122</v>
      </c>
      <c r="F20" s="18" t="s">
        <v>19</v>
      </c>
      <c r="G20" s="18"/>
      <c r="H20" s="18"/>
      <c r="I20" s="19">
        <v>0</v>
      </c>
    </row>
    <row r="21" spans="1:10" ht="14.25" customHeight="1" x14ac:dyDescent="0.25">
      <c r="C21" s="2"/>
      <c r="D21" s="2"/>
      <c r="E21" s="17">
        <v>1123</v>
      </c>
      <c r="F21" s="18" t="s">
        <v>20</v>
      </c>
      <c r="G21" s="18"/>
      <c r="H21" s="18"/>
      <c r="I21" s="19">
        <v>47582.59</v>
      </c>
    </row>
    <row r="22" spans="1:10" ht="14.25" customHeight="1" x14ac:dyDescent="0.25">
      <c r="C22" s="2"/>
      <c r="D22" s="2"/>
      <c r="E22" s="17">
        <v>1124</v>
      </c>
      <c r="F22" s="18" t="s">
        <v>21</v>
      </c>
      <c r="G22" s="18"/>
      <c r="H22" s="18"/>
      <c r="I22" s="19">
        <v>0</v>
      </c>
    </row>
    <row r="23" spans="1:10" ht="14.25" customHeight="1" x14ac:dyDescent="0.25">
      <c r="C23" s="2"/>
      <c r="D23" s="2"/>
      <c r="E23" s="17">
        <v>1126</v>
      </c>
      <c r="F23" s="18" t="s">
        <v>22</v>
      </c>
      <c r="G23" s="18"/>
      <c r="H23" s="18"/>
      <c r="I23" s="19">
        <v>0</v>
      </c>
    </row>
    <row r="24" spans="1:10" ht="14.25" customHeight="1" x14ac:dyDescent="0.25">
      <c r="C24" s="2"/>
      <c r="D24" s="2"/>
      <c r="E24" s="17">
        <v>1131</v>
      </c>
      <c r="F24" s="18" t="s">
        <v>23</v>
      </c>
      <c r="G24" s="18"/>
      <c r="H24" s="18"/>
      <c r="I24" s="19">
        <v>0</v>
      </c>
    </row>
    <row r="25" spans="1:10" ht="14.25" customHeight="1" x14ac:dyDescent="0.25">
      <c r="C25" s="2"/>
      <c r="D25" s="2"/>
      <c r="E25" s="17">
        <v>1134</v>
      </c>
      <c r="F25" s="18" t="s">
        <v>24</v>
      </c>
      <c r="G25" s="18"/>
      <c r="H25" s="18"/>
      <c r="I25" s="19">
        <v>0</v>
      </c>
    </row>
    <row r="26" spans="1:10" ht="14.25" customHeight="1" x14ac:dyDescent="0.25">
      <c r="C26" s="2"/>
      <c r="D26" s="2"/>
      <c r="E26" s="17">
        <v>1222</v>
      </c>
      <c r="F26" s="18" t="s">
        <v>25</v>
      </c>
      <c r="G26" s="18"/>
      <c r="H26" s="18"/>
      <c r="I26" s="19">
        <v>0</v>
      </c>
    </row>
    <row r="27" spans="1:10" ht="14.25" customHeight="1" x14ac:dyDescent="0.25">
      <c r="C27" s="2"/>
      <c r="D27" s="2"/>
      <c r="E27" s="17">
        <v>1224</v>
      </c>
      <c r="F27" s="18" t="s">
        <v>26</v>
      </c>
      <c r="G27" s="18"/>
      <c r="H27" s="18"/>
      <c r="I27" s="19">
        <v>0</v>
      </c>
    </row>
    <row r="28" spans="1:10" ht="14.25" customHeight="1" thickBot="1" x14ac:dyDescent="0.3">
      <c r="E28" s="31"/>
      <c r="F28" s="22" t="s">
        <v>16</v>
      </c>
      <c r="G28" s="22"/>
      <c r="H28" s="22"/>
      <c r="I28" s="23">
        <f>SUM(I19:I27)</f>
        <v>47582.59</v>
      </c>
    </row>
    <row r="29" spans="1:10" ht="14.25" customHeight="1" thickTop="1" x14ac:dyDescent="0.25">
      <c r="E29" s="31"/>
      <c r="F29" s="25"/>
      <c r="G29" s="26"/>
    </row>
    <row r="30" spans="1:10" ht="14.25" customHeight="1" x14ac:dyDescent="0.25">
      <c r="A30" s="12">
        <v>3</v>
      </c>
      <c r="D30" s="30" t="s">
        <v>27</v>
      </c>
      <c r="E30" s="30"/>
      <c r="F30" s="30"/>
      <c r="G30" s="30"/>
      <c r="H30" s="30"/>
      <c r="I30" s="30"/>
      <c r="J30" s="30"/>
    </row>
    <row r="31" spans="1:10" s="10" customFormat="1" ht="14.25" customHeight="1" x14ac:dyDescent="0.25">
      <c r="C31" s="32"/>
      <c r="D31" s="32"/>
      <c r="E31" s="33" t="s">
        <v>28</v>
      </c>
      <c r="F31" s="34"/>
      <c r="G31" s="34"/>
      <c r="H31" s="34"/>
      <c r="I31" s="34"/>
    </row>
    <row r="32" spans="1:10" s="28" customFormat="1" ht="14.25" customHeight="1" x14ac:dyDescent="0.25">
      <c r="C32" s="35"/>
      <c r="D32" s="35"/>
      <c r="E32" s="36"/>
      <c r="F32" s="25"/>
      <c r="G32" s="37"/>
      <c r="H32" s="2"/>
    </row>
    <row r="33" spans="1:12" s="28" customFormat="1" ht="14.25" customHeight="1" x14ac:dyDescent="0.25">
      <c r="A33" s="38">
        <v>4</v>
      </c>
      <c r="D33" s="30" t="s">
        <v>29</v>
      </c>
      <c r="E33" s="30"/>
      <c r="F33" s="30"/>
      <c r="G33" s="30"/>
      <c r="H33" s="30"/>
      <c r="I33" s="30"/>
      <c r="J33" s="30"/>
    </row>
    <row r="34" spans="1:12" s="28" customFormat="1" ht="14.25" customHeight="1" x14ac:dyDescent="0.25">
      <c r="C34" s="2"/>
      <c r="D34" s="2"/>
      <c r="E34" s="14" t="s">
        <v>8</v>
      </c>
      <c r="F34" s="15" t="s">
        <v>9</v>
      </c>
      <c r="G34" s="15"/>
      <c r="H34" s="15"/>
      <c r="I34" s="14" t="s">
        <v>10</v>
      </c>
    </row>
    <row r="35" spans="1:12" ht="14.25" customHeight="1" x14ac:dyDescent="0.25">
      <c r="C35" s="39"/>
      <c r="D35" s="39"/>
      <c r="E35" s="17">
        <v>1212</v>
      </c>
      <c r="F35" s="18" t="s">
        <v>30</v>
      </c>
      <c r="G35" s="18"/>
      <c r="H35" s="18"/>
      <c r="I35" s="19">
        <v>0</v>
      </c>
    </row>
    <row r="36" spans="1:12" ht="14.25" customHeight="1" x14ac:dyDescent="0.25">
      <c r="C36" s="39"/>
      <c r="D36" s="39"/>
      <c r="E36" s="17">
        <v>1213</v>
      </c>
      <c r="F36" s="18" t="s">
        <v>31</v>
      </c>
      <c r="G36" s="18"/>
      <c r="H36" s="18"/>
      <c r="I36" s="19">
        <v>0</v>
      </c>
    </row>
    <row r="37" spans="1:12" ht="14.25" customHeight="1" x14ac:dyDescent="0.25">
      <c r="C37" s="39"/>
      <c r="D37" s="39"/>
      <c r="E37" s="17">
        <v>1214</v>
      </c>
      <c r="F37" s="18" t="s">
        <v>32</v>
      </c>
      <c r="G37" s="18"/>
      <c r="H37" s="18"/>
      <c r="I37" s="19">
        <v>0</v>
      </c>
    </row>
    <row r="38" spans="1:12" ht="14.25" customHeight="1" thickBot="1" x14ac:dyDescent="0.3">
      <c r="C38" s="39"/>
      <c r="D38" s="39"/>
      <c r="F38" s="22" t="s">
        <v>16</v>
      </c>
      <c r="G38" s="22"/>
      <c r="H38" s="22"/>
      <c r="I38" s="23">
        <v>0</v>
      </c>
      <c r="L38" s="40"/>
    </row>
    <row r="39" spans="1:12" ht="14.25" customHeight="1" thickTop="1" x14ac:dyDescent="0.25">
      <c r="C39" s="39"/>
      <c r="D39" s="39"/>
      <c r="F39" s="25"/>
      <c r="G39" s="37"/>
      <c r="H39" s="37"/>
      <c r="I39" s="37"/>
    </row>
    <row r="40" spans="1:12" ht="14.25" customHeight="1" x14ac:dyDescent="0.25">
      <c r="A40" s="12">
        <v>5</v>
      </c>
      <c r="D40" s="30" t="s">
        <v>33</v>
      </c>
      <c r="E40" s="30"/>
      <c r="F40" s="30"/>
      <c r="G40" s="30"/>
      <c r="H40" s="30"/>
      <c r="I40" s="30"/>
      <c r="J40" s="30"/>
    </row>
    <row r="41" spans="1:12" ht="14.25" customHeight="1" x14ac:dyDescent="0.25">
      <c r="C41" s="41"/>
      <c r="D41" s="41"/>
      <c r="E41" s="14" t="s">
        <v>8</v>
      </c>
      <c r="F41" s="15" t="s">
        <v>9</v>
      </c>
      <c r="G41" s="15"/>
      <c r="H41" s="15"/>
      <c r="I41" s="14" t="s">
        <v>10</v>
      </c>
    </row>
    <row r="42" spans="1:12" ht="14.25" customHeight="1" x14ac:dyDescent="0.25">
      <c r="C42" s="39"/>
      <c r="D42" s="39"/>
      <c r="E42" s="17">
        <v>1230</v>
      </c>
      <c r="F42" s="18" t="s">
        <v>34</v>
      </c>
      <c r="G42" s="18"/>
      <c r="H42" s="18"/>
      <c r="I42" s="19">
        <v>126584895.41</v>
      </c>
    </row>
    <row r="43" spans="1:12" ht="14.25" customHeight="1" x14ac:dyDescent="0.25">
      <c r="C43" s="39"/>
      <c r="D43" s="39"/>
      <c r="E43" s="17">
        <v>1240</v>
      </c>
      <c r="F43" s="18" t="s">
        <v>35</v>
      </c>
      <c r="G43" s="18"/>
      <c r="H43" s="18"/>
      <c r="I43" s="19">
        <v>35218241.380000003</v>
      </c>
    </row>
    <row r="44" spans="1:12" ht="14.25" customHeight="1" x14ac:dyDescent="0.25">
      <c r="C44" s="41"/>
      <c r="D44" s="41"/>
      <c r="E44" s="17">
        <v>1251</v>
      </c>
      <c r="F44" s="18" t="s">
        <v>36</v>
      </c>
      <c r="G44" s="18"/>
      <c r="H44" s="18"/>
      <c r="I44" s="19">
        <v>0</v>
      </c>
    </row>
    <row r="45" spans="1:12" ht="14.25" customHeight="1" x14ac:dyDescent="0.25">
      <c r="C45" s="41"/>
      <c r="D45" s="41"/>
      <c r="E45" s="17">
        <v>1254</v>
      </c>
      <c r="F45" s="18" t="s">
        <v>37</v>
      </c>
      <c r="G45" s="18"/>
      <c r="H45" s="18"/>
      <c r="I45" s="19">
        <v>0</v>
      </c>
    </row>
    <row r="46" spans="1:12" ht="14.25" customHeight="1" x14ac:dyDescent="0.25">
      <c r="C46" s="39"/>
      <c r="D46" s="39"/>
      <c r="E46" s="17">
        <v>1261</v>
      </c>
      <c r="F46" s="18" t="s">
        <v>38</v>
      </c>
      <c r="G46" s="18"/>
      <c r="H46" s="18"/>
      <c r="I46" s="19">
        <v>-3328759.42</v>
      </c>
    </row>
    <row r="47" spans="1:12" ht="14.25" customHeight="1" x14ac:dyDescent="0.25">
      <c r="C47" s="39"/>
      <c r="D47" s="39"/>
      <c r="E47" s="17">
        <v>1263</v>
      </c>
      <c r="F47" s="18" t="s">
        <v>39</v>
      </c>
      <c r="G47" s="18"/>
      <c r="H47" s="18"/>
      <c r="I47" s="19">
        <v>-28653943.02</v>
      </c>
    </row>
    <row r="48" spans="1:12" ht="14.25" customHeight="1" x14ac:dyDescent="0.25">
      <c r="C48" s="39"/>
      <c r="D48" s="39"/>
      <c r="E48" s="17">
        <v>1265</v>
      </c>
      <c r="F48" s="18" t="s">
        <v>40</v>
      </c>
      <c r="G48" s="18"/>
      <c r="H48" s="18"/>
      <c r="I48" s="19">
        <v>0</v>
      </c>
    </row>
    <row r="49" spans="1:10" ht="14.25" customHeight="1" x14ac:dyDescent="0.25">
      <c r="C49" s="39"/>
      <c r="D49" s="39"/>
      <c r="E49" s="17">
        <v>1279</v>
      </c>
      <c r="F49" s="42" t="s">
        <v>41</v>
      </c>
      <c r="G49" s="42"/>
      <c r="H49" s="42"/>
      <c r="I49" s="19">
        <v>0</v>
      </c>
    </row>
    <row r="50" spans="1:10" ht="14.25" customHeight="1" thickBot="1" x14ac:dyDescent="0.3">
      <c r="C50" s="2"/>
      <c r="D50" s="2"/>
      <c r="F50" s="22" t="s">
        <v>16</v>
      </c>
      <c r="G50" s="22"/>
      <c r="H50" s="22"/>
      <c r="I50" s="23">
        <f>SUM(I42:I49)</f>
        <v>129820434.35000001</v>
      </c>
    </row>
    <row r="51" spans="1:10" ht="14.25" customHeight="1" thickTop="1" x14ac:dyDescent="0.25">
      <c r="C51" s="2"/>
      <c r="D51" s="2"/>
      <c r="F51" s="25"/>
      <c r="G51" s="43"/>
      <c r="H51" s="43"/>
      <c r="I51" s="43"/>
      <c r="J51" s="44"/>
    </row>
    <row r="52" spans="1:10" ht="14.25" customHeight="1" x14ac:dyDescent="0.25">
      <c r="C52" s="9" t="s">
        <v>42</v>
      </c>
      <c r="D52" s="9"/>
      <c r="E52" s="9"/>
      <c r="F52" s="9"/>
      <c r="G52" s="9"/>
      <c r="H52" s="9"/>
      <c r="I52" s="9"/>
      <c r="J52" s="9"/>
    </row>
    <row r="53" spans="1:10" ht="14.25" customHeight="1" x14ac:dyDescent="0.25">
      <c r="A53" s="12">
        <v>6</v>
      </c>
      <c r="C53" s="2"/>
      <c r="D53" s="45" t="s">
        <v>43</v>
      </c>
      <c r="E53" s="45"/>
      <c r="F53" s="45"/>
      <c r="G53" s="45"/>
      <c r="H53" s="45"/>
      <c r="I53" s="45"/>
      <c r="J53" s="45"/>
    </row>
    <row r="54" spans="1:10" ht="14.25" customHeight="1" x14ac:dyDescent="0.25">
      <c r="E54" s="14" t="s">
        <v>8</v>
      </c>
      <c r="F54" s="15" t="s">
        <v>9</v>
      </c>
      <c r="G54" s="15"/>
      <c r="H54" s="46" t="s">
        <v>44</v>
      </c>
      <c r="I54" s="14" t="s">
        <v>10</v>
      </c>
    </row>
    <row r="55" spans="1:10" ht="14.25" customHeight="1" x14ac:dyDescent="0.25">
      <c r="C55" s="39"/>
      <c r="D55" s="39"/>
      <c r="E55" s="17">
        <v>2111</v>
      </c>
      <c r="F55" s="18" t="s">
        <v>45</v>
      </c>
      <c r="G55" s="18"/>
      <c r="H55" s="18"/>
      <c r="I55" s="19">
        <v>17632.419999999998</v>
      </c>
    </row>
    <row r="56" spans="1:10" ht="14.25" customHeight="1" x14ac:dyDescent="0.25">
      <c r="C56" s="39"/>
      <c r="D56" s="39"/>
      <c r="E56" s="17">
        <v>2112</v>
      </c>
      <c r="F56" s="18" t="s">
        <v>46</v>
      </c>
      <c r="G56" s="18"/>
      <c r="H56" s="18"/>
      <c r="I56" s="19">
        <v>0</v>
      </c>
    </row>
    <row r="57" spans="1:10" ht="14.25" customHeight="1" x14ac:dyDescent="0.25">
      <c r="C57" s="39"/>
      <c r="D57" s="39"/>
      <c r="E57" s="17">
        <v>2113</v>
      </c>
      <c r="F57" s="18" t="s">
        <v>47</v>
      </c>
      <c r="G57" s="18"/>
      <c r="H57" s="18"/>
      <c r="I57" s="19">
        <v>0</v>
      </c>
    </row>
    <row r="58" spans="1:10" ht="14.25" customHeight="1" x14ac:dyDescent="0.25">
      <c r="C58" s="39"/>
      <c r="D58" s="39"/>
      <c r="E58" s="17">
        <v>2114</v>
      </c>
      <c r="F58" s="18" t="s">
        <v>48</v>
      </c>
      <c r="G58" s="18"/>
      <c r="H58" s="18"/>
      <c r="I58" s="19">
        <v>0</v>
      </c>
    </row>
    <row r="59" spans="1:10" ht="14.25" customHeight="1" x14ac:dyDescent="0.25">
      <c r="C59" s="39"/>
      <c r="D59" s="39"/>
      <c r="E59" s="17">
        <v>2117</v>
      </c>
      <c r="F59" s="18" t="s">
        <v>49</v>
      </c>
      <c r="G59" s="18"/>
      <c r="H59" s="18"/>
      <c r="I59" s="19">
        <v>503142.23</v>
      </c>
    </row>
    <row r="60" spans="1:10" ht="14.25" customHeight="1" x14ac:dyDescent="0.25">
      <c r="C60" s="39"/>
      <c r="D60" s="39"/>
      <c r="E60" s="17">
        <v>2119</v>
      </c>
      <c r="F60" s="18" t="s">
        <v>50</v>
      </c>
      <c r="G60" s="18"/>
      <c r="H60" s="18"/>
      <c r="I60" s="19">
        <v>1032508.61</v>
      </c>
    </row>
    <row r="61" spans="1:10" ht="14.25" customHeight="1" thickBot="1" x14ac:dyDescent="0.3">
      <c r="C61" s="39"/>
      <c r="D61" s="39"/>
      <c r="F61" s="22" t="s">
        <v>16</v>
      </c>
      <c r="G61" s="22"/>
      <c r="H61" s="22"/>
      <c r="I61" s="23">
        <f>SUM(I55:I60)</f>
        <v>1553283.26</v>
      </c>
    </row>
    <row r="62" spans="1:10" ht="14.25" customHeight="1" thickTop="1" x14ac:dyDescent="0.25">
      <c r="C62" s="39"/>
      <c r="D62" s="39"/>
      <c r="F62" s="25"/>
      <c r="G62" s="43"/>
    </row>
    <row r="63" spans="1:10" ht="14.25" customHeight="1" x14ac:dyDescent="0.25">
      <c r="B63" s="8" t="s">
        <v>51</v>
      </c>
      <c r="C63" s="8"/>
      <c r="D63" s="8"/>
      <c r="E63" s="8"/>
      <c r="F63" s="8"/>
      <c r="G63" s="8"/>
      <c r="H63" s="8"/>
      <c r="I63" s="8"/>
      <c r="J63" s="8"/>
    </row>
    <row r="64" spans="1:10" ht="14.25" customHeight="1" x14ac:dyDescent="0.25">
      <c r="C64" s="9" t="s">
        <v>52</v>
      </c>
      <c r="D64" s="9"/>
      <c r="E64" s="9"/>
      <c r="F64" s="9"/>
      <c r="G64" s="9"/>
      <c r="H64" s="9"/>
      <c r="I64" s="9"/>
      <c r="J64" s="9"/>
    </row>
    <row r="65" spans="1:10" ht="14.25" customHeight="1" x14ac:dyDescent="0.25">
      <c r="A65" s="12">
        <v>7</v>
      </c>
      <c r="C65" s="2"/>
      <c r="D65" s="45" t="s">
        <v>53</v>
      </c>
      <c r="E65" s="45"/>
      <c r="F65" s="45"/>
      <c r="G65" s="45"/>
      <c r="H65" s="45"/>
      <c r="I65" s="45"/>
      <c r="J65" s="45"/>
    </row>
    <row r="66" spans="1:10" ht="14.25" customHeight="1" x14ac:dyDescent="0.25">
      <c r="C66" s="39"/>
      <c r="D66" s="39"/>
      <c r="E66" s="14" t="s">
        <v>8</v>
      </c>
      <c r="F66" s="15" t="s">
        <v>9</v>
      </c>
      <c r="G66" s="15"/>
      <c r="H66" s="15"/>
      <c r="I66" s="46" t="s">
        <v>44</v>
      </c>
      <c r="J66" s="14" t="s">
        <v>10</v>
      </c>
    </row>
    <row r="67" spans="1:10" ht="14.25" customHeight="1" x14ac:dyDescent="0.25">
      <c r="C67" s="39"/>
      <c r="D67" s="39"/>
      <c r="E67" s="47">
        <v>4110</v>
      </c>
      <c r="F67" s="48" t="s">
        <v>54</v>
      </c>
      <c r="G67" s="48"/>
      <c r="H67" s="48"/>
      <c r="I67" s="49"/>
      <c r="J67" s="50">
        <v>0</v>
      </c>
    </row>
    <row r="68" spans="1:10" ht="14.25" customHeight="1" x14ac:dyDescent="0.25">
      <c r="C68" s="39"/>
      <c r="D68" s="39"/>
      <c r="E68" s="17">
        <v>4111</v>
      </c>
      <c r="F68" s="51" t="s">
        <v>55</v>
      </c>
      <c r="G68" s="51"/>
      <c r="H68" s="51"/>
      <c r="I68" s="52">
        <v>0</v>
      </c>
      <c r="J68" s="49"/>
    </row>
    <row r="69" spans="1:10" s="28" customFormat="1" ht="14.25" customHeight="1" x14ac:dyDescent="0.25">
      <c r="C69" s="39"/>
      <c r="D69" s="39"/>
      <c r="E69" s="17">
        <v>4112</v>
      </c>
      <c r="F69" s="51" t="s">
        <v>56</v>
      </c>
      <c r="G69" s="51"/>
      <c r="H69" s="51"/>
      <c r="I69" s="52">
        <v>0</v>
      </c>
      <c r="J69" s="49"/>
    </row>
    <row r="70" spans="1:10" s="28" customFormat="1" ht="14.25" customHeight="1" x14ac:dyDescent="0.25">
      <c r="C70" s="39"/>
      <c r="D70" s="39"/>
      <c r="E70" s="17">
        <v>4113</v>
      </c>
      <c r="F70" s="51" t="s">
        <v>57</v>
      </c>
      <c r="G70" s="51"/>
      <c r="H70" s="51"/>
      <c r="I70" s="52">
        <v>0</v>
      </c>
      <c r="J70" s="49"/>
    </row>
    <row r="71" spans="1:10" s="28" customFormat="1" ht="14.25" customHeight="1" x14ac:dyDescent="0.25">
      <c r="C71" s="39"/>
      <c r="D71" s="39"/>
      <c r="E71" s="17">
        <v>4115</v>
      </c>
      <c r="F71" s="51" t="s">
        <v>58</v>
      </c>
      <c r="G71" s="51"/>
      <c r="H71" s="51"/>
      <c r="I71" s="52">
        <v>0</v>
      </c>
      <c r="J71" s="49"/>
    </row>
    <row r="72" spans="1:10" s="28" customFormat="1" ht="14.25" customHeight="1" x14ac:dyDescent="0.25">
      <c r="C72" s="39"/>
      <c r="D72" s="39"/>
      <c r="E72" s="17">
        <v>4117</v>
      </c>
      <c r="F72" s="51" t="s">
        <v>59</v>
      </c>
      <c r="G72" s="51"/>
      <c r="H72" s="51"/>
      <c r="I72" s="52">
        <v>0</v>
      </c>
      <c r="J72" s="49"/>
    </row>
    <row r="73" spans="1:10" s="28" customFormat="1" ht="14.25" customHeight="1" x14ac:dyDescent="0.25">
      <c r="C73" s="39"/>
      <c r="D73" s="39"/>
      <c r="E73" s="47">
        <v>4140</v>
      </c>
      <c r="F73" s="48" t="s">
        <v>60</v>
      </c>
      <c r="G73" s="53"/>
      <c r="H73" s="53"/>
      <c r="J73" s="50">
        <v>0</v>
      </c>
    </row>
    <row r="74" spans="1:10" s="28" customFormat="1" ht="14.25" customHeight="1" x14ac:dyDescent="0.25">
      <c r="C74" s="39"/>
      <c r="D74" s="39"/>
      <c r="E74" s="17">
        <v>4141</v>
      </c>
      <c r="F74" s="51" t="s">
        <v>61</v>
      </c>
      <c r="G74" s="51"/>
      <c r="H74" s="51"/>
      <c r="I74" s="52">
        <v>0</v>
      </c>
      <c r="J74" s="49"/>
    </row>
    <row r="75" spans="1:10" s="28" customFormat="1" ht="14.25" customHeight="1" x14ac:dyDescent="0.25">
      <c r="C75" s="39"/>
      <c r="D75" s="39"/>
      <c r="E75" s="17">
        <v>4143</v>
      </c>
      <c r="F75" s="51" t="s">
        <v>62</v>
      </c>
      <c r="G75" s="51"/>
      <c r="H75" s="51"/>
      <c r="I75" s="52">
        <v>0</v>
      </c>
      <c r="J75" s="49"/>
    </row>
    <row r="76" spans="1:10" s="28" customFormat="1" ht="14.25" customHeight="1" x14ac:dyDescent="0.25">
      <c r="C76" s="39"/>
      <c r="D76" s="39"/>
      <c r="E76" s="17">
        <v>4144</v>
      </c>
      <c r="F76" s="51" t="s">
        <v>59</v>
      </c>
      <c r="G76" s="51"/>
      <c r="H76" s="51"/>
      <c r="I76" s="52">
        <v>0</v>
      </c>
      <c r="J76" s="49"/>
    </row>
    <row r="77" spans="1:10" s="28" customFormat="1" ht="14.25" customHeight="1" x14ac:dyDescent="0.25">
      <c r="C77" s="39"/>
      <c r="D77" s="39"/>
      <c r="E77" s="47">
        <v>4150</v>
      </c>
      <c r="F77" s="48" t="s">
        <v>63</v>
      </c>
      <c r="G77" s="53"/>
      <c r="H77" s="53"/>
      <c r="I77" s="52"/>
      <c r="J77" s="50">
        <v>0</v>
      </c>
    </row>
    <row r="78" spans="1:10" s="28" customFormat="1" ht="14.25" customHeight="1" x14ac:dyDescent="0.25">
      <c r="C78" s="39"/>
      <c r="D78" s="39"/>
      <c r="E78" s="54">
        <v>4151</v>
      </c>
      <c r="F78" s="51" t="s">
        <v>64</v>
      </c>
      <c r="G78" s="51"/>
      <c r="H78" s="51"/>
      <c r="I78" s="52">
        <v>0</v>
      </c>
      <c r="J78" s="50"/>
    </row>
    <row r="79" spans="1:10" s="28" customFormat="1" ht="14.25" customHeight="1" x14ac:dyDescent="0.25">
      <c r="C79" s="39"/>
      <c r="D79" s="39"/>
      <c r="E79" s="47">
        <v>4160</v>
      </c>
      <c r="F79" s="48" t="s">
        <v>65</v>
      </c>
      <c r="G79" s="53"/>
      <c r="H79" s="53"/>
      <c r="I79" s="52"/>
      <c r="J79" s="50">
        <v>0</v>
      </c>
    </row>
    <row r="80" spans="1:10" s="28" customFormat="1" ht="14.25" customHeight="1" x14ac:dyDescent="0.25">
      <c r="C80" s="39"/>
      <c r="D80" s="39"/>
      <c r="E80" s="17">
        <v>4162</v>
      </c>
      <c r="F80" s="51" t="s">
        <v>66</v>
      </c>
      <c r="G80" s="53"/>
      <c r="H80" s="53"/>
      <c r="I80" s="52">
        <v>0</v>
      </c>
      <c r="J80" s="49"/>
    </row>
    <row r="81" spans="1:10" s="28" customFormat="1" ht="14.25" customHeight="1" x14ac:dyDescent="0.25">
      <c r="C81" s="39"/>
      <c r="D81" s="39"/>
      <c r="E81" s="17">
        <v>4168</v>
      </c>
      <c r="F81" s="51" t="s">
        <v>59</v>
      </c>
      <c r="G81" s="53"/>
      <c r="H81" s="53"/>
      <c r="I81" s="52">
        <v>0</v>
      </c>
      <c r="J81" s="49"/>
    </row>
    <row r="82" spans="1:10" s="28" customFormat="1" ht="14.25" customHeight="1" x14ac:dyDescent="0.25">
      <c r="C82" s="39"/>
      <c r="D82" s="39"/>
      <c r="E82" s="17">
        <v>4169</v>
      </c>
      <c r="F82" s="51" t="s">
        <v>67</v>
      </c>
      <c r="G82" s="53"/>
      <c r="H82" s="53"/>
      <c r="I82" s="52">
        <v>0</v>
      </c>
      <c r="J82" s="49"/>
    </row>
    <row r="83" spans="1:10" s="28" customFormat="1" ht="14.25" customHeight="1" thickBot="1" x14ac:dyDescent="0.3">
      <c r="C83" s="39"/>
      <c r="D83" s="39"/>
      <c r="E83" s="13"/>
      <c r="F83" s="22" t="s">
        <v>16</v>
      </c>
      <c r="G83" s="22"/>
      <c r="H83" s="22"/>
      <c r="I83" s="55"/>
      <c r="J83" s="56">
        <v>0</v>
      </c>
    </row>
    <row r="84" spans="1:10" s="28" customFormat="1" ht="14.25" customHeight="1" thickTop="1" x14ac:dyDescent="0.25">
      <c r="C84" s="39"/>
      <c r="D84" s="39"/>
      <c r="E84" s="13"/>
      <c r="F84" s="2"/>
      <c r="G84" s="57"/>
      <c r="H84" s="58"/>
      <c r="I84" s="59"/>
    </row>
    <row r="85" spans="1:10" ht="29.25" customHeight="1" x14ac:dyDescent="0.25">
      <c r="A85" s="12">
        <v>8</v>
      </c>
      <c r="C85" s="2"/>
      <c r="D85" s="60" t="s">
        <v>68</v>
      </c>
      <c r="E85" s="60"/>
      <c r="F85" s="60"/>
      <c r="G85" s="60"/>
      <c r="H85" s="60"/>
      <c r="I85" s="60"/>
      <c r="J85" s="60"/>
    </row>
    <row r="86" spans="1:10" ht="14.25" customHeight="1" x14ac:dyDescent="0.25">
      <c r="C86" s="39"/>
      <c r="D86" s="39"/>
      <c r="E86" s="14" t="s">
        <v>8</v>
      </c>
      <c r="F86" s="15" t="s">
        <v>9</v>
      </c>
      <c r="G86" s="15"/>
      <c r="H86" s="15"/>
      <c r="I86" s="46" t="s">
        <v>44</v>
      </c>
      <c r="J86" s="14" t="s">
        <v>10</v>
      </c>
    </row>
    <row r="87" spans="1:10" ht="33.75" customHeight="1" x14ac:dyDescent="0.25">
      <c r="C87" s="39"/>
      <c r="D87" s="39"/>
      <c r="E87" s="47">
        <v>4210</v>
      </c>
      <c r="F87" s="61" t="s">
        <v>69</v>
      </c>
      <c r="G87" s="61"/>
      <c r="H87" s="61"/>
      <c r="I87" s="52"/>
      <c r="J87" s="50">
        <f>SUM(I88:I91)</f>
        <v>18695620</v>
      </c>
    </row>
    <row r="88" spans="1:10" ht="14.25" customHeight="1" x14ac:dyDescent="0.25">
      <c r="C88" s="39"/>
      <c r="D88" s="39"/>
      <c r="E88" s="17">
        <v>4211</v>
      </c>
      <c r="F88" s="51" t="s">
        <v>70</v>
      </c>
      <c r="G88" s="53"/>
      <c r="H88" s="53"/>
      <c r="I88" s="52">
        <v>0</v>
      </c>
      <c r="J88" s="49"/>
    </row>
    <row r="89" spans="1:10" ht="14.25" customHeight="1" x14ac:dyDescent="0.25">
      <c r="C89" s="39"/>
      <c r="D89" s="39"/>
      <c r="E89" s="17">
        <v>4212</v>
      </c>
      <c r="F89" s="51" t="s">
        <v>71</v>
      </c>
      <c r="G89" s="53"/>
      <c r="H89" s="53"/>
      <c r="I89" s="52">
        <v>0</v>
      </c>
      <c r="J89" s="49"/>
    </row>
    <row r="90" spans="1:10" ht="14.25" customHeight="1" x14ac:dyDescent="0.25">
      <c r="C90" s="39"/>
      <c r="D90" s="39"/>
      <c r="E90" s="17">
        <v>4213</v>
      </c>
      <c r="F90" s="51" t="s">
        <v>72</v>
      </c>
      <c r="G90" s="53"/>
      <c r="H90" s="53"/>
      <c r="I90" s="52">
        <v>18695620</v>
      </c>
      <c r="J90" s="49"/>
    </row>
    <row r="91" spans="1:10" ht="14.25" customHeight="1" x14ac:dyDescent="0.25">
      <c r="C91" s="39"/>
      <c r="D91" s="39"/>
      <c r="E91" s="17">
        <v>4214</v>
      </c>
      <c r="F91" s="51" t="s">
        <v>73</v>
      </c>
      <c r="G91" s="53"/>
      <c r="H91" s="53"/>
      <c r="I91" s="52">
        <v>0</v>
      </c>
      <c r="J91" s="49"/>
    </row>
    <row r="92" spans="1:10" ht="14.25" customHeight="1" x14ac:dyDescent="0.25">
      <c r="C92" s="39"/>
      <c r="D92" s="39"/>
      <c r="E92" s="47">
        <v>4220</v>
      </c>
      <c r="F92" s="48" t="s">
        <v>74</v>
      </c>
      <c r="G92" s="53"/>
      <c r="H92" s="53"/>
      <c r="I92" s="62"/>
      <c r="J92" s="50">
        <f>SUM(I93)</f>
        <v>24339894</v>
      </c>
    </row>
    <row r="93" spans="1:10" ht="14.25" customHeight="1" x14ac:dyDescent="0.25">
      <c r="E93" s="17">
        <v>4221</v>
      </c>
      <c r="F93" s="51" t="s">
        <v>75</v>
      </c>
      <c r="G93" s="53"/>
      <c r="H93" s="53"/>
      <c r="I93" s="52">
        <v>24339894</v>
      </c>
      <c r="J93" s="62"/>
    </row>
    <row r="94" spans="1:10" ht="14.25" customHeight="1" thickBot="1" x14ac:dyDescent="0.3">
      <c r="F94" s="22" t="s">
        <v>16</v>
      </c>
      <c r="G94" s="22"/>
      <c r="H94" s="22"/>
      <c r="I94" s="55"/>
      <c r="J94" s="56">
        <f>SUM(J87:J93)</f>
        <v>43035514</v>
      </c>
    </row>
    <row r="95" spans="1:10" ht="14.25" customHeight="1" thickTop="1" x14ac:dyDescent="0.25"/>
    <row r="96" spans="1:10" ht="14.25" customHeight="1" x14ac:dyDescent="0.25">
      <c r="C96" s="9" t="s">
        <v>76</v>
      </c>
      <c r="D96" s="9"/>
      <c r="E96" s="9"/>
      <c r="F96" s="9"/>
      <c r="G96" s="9"/>
      <c r="H96" s="9"/>
      <c r="I96" s="9"/>
      <c r="J96" s="9"/>
    </row>
    <row r="97" spans="1:10" ht="14.25" customHeight="1" x14ac:dyDescent="0.25">
      <c r="A97" s="12">
        <v>9</v>
      </c>
      <c r="C97" s="2"/>
      <c r="D97" s="45" t="s">
        <v>77</v>
      </c>
      <c r="E97" s="45"/>
      <c r="F97" s="45"/>
      <c r="G97" s="45"/>
      <c r="H97" s="45"/>
      <c r="I97" s="45"/>
      <c r="J97" s="45"/>
    </row>
    <row r="98" spans="1:10" ht="14.25" customHeight="1" x14ac:dyDescent="0.25">
      <c r="C98" s="39"/>
      <c r="D98" s="39"/>
      <c r="E98" s="14" t="s">
        <v>8</v>
      </c>
      <c r="F98" s="15" t="s">
        <v>9</v>
      </c>
      <c r="G98" s="15"/>
      <c r="H98" s="15"/>
      <c r="I98" s="46" t="s">
        <v>44</v>
      </c>
      <c r="J98" s="14" t="s">
        <v>10</v>
      </c>
    </row>
    <row r="99" spans="1:10" ht="14.25" customHeight="1" x14ac:dyDescent="0.25">
      <c r="C99" s="39"/>
      <c r="D99" s="39"/>
      <c r="E99" s="47">
        <v>5100</v>
      </c>
      <c r="F99" s="48" t="s">
        <v>78</v>
      </c>
      <c r="G99" s="53"/>
      <c r="H99" s="53"/>
      <c r="I99" s="49"/>
      <c r="J99" s="50">
        <f>SUM(I100:I102)</f>
        <v>36136965.130000003</v>
      </c>
    </row>
    <row r="100" spans="1:10" ht="14.25" customHeight="1" x14ac:dyDescent="0.25">
      <c r="C100" s="39"/>
      <c r="D100" s="39"/>
      <c r="E100" s="17">
        <v>5110</v>
      </c>
      <c r="F100" s="51" t="s">
        <v>79</v>
      </c>
      <c r="G100" s="53"/>
      <c r="H100" s="53"/>
      <c r="I100" s="52">
        <v>30428731.210000001</v>
      </c>
      <c r="J100" s="62"/>
    </row>
    <row r="101" spans="1:10" ht="14.25" customHeight="1" x14ac:dyDescent="0.25">
      <c r="C101" s="39"/>
      <c r="D101" s="39"/>
      <c r="E101" s="17">
        <v>5120</v>
      </c>
      <c r="F101" s="51" t="s">
        <v>80</v>
      </c>
      <c r="G101" s="53"/>
      <c r="H101" s="53"/>
      <c r="I101" s="52">
        <v>1573298.81</v>
      </c>
      <c r="J101" s="62"/>
    </row>
    <row r="102" spans="1:10" ht="14.25" customHeight="1" x14ac:dyDescent="0.25">
      <c r="C102" s="39"/>
      <c r="D102" s="39"/>
      <c r="E102" s="17">
        <v>5130</v>
      </c>
      <c r="F102" s="51" t="s">
        <v>81</v>
      </c>
      <c r="G102" s="53"/>
      <c r="H102" s="53"/>
      <c r="I102" s="52">
        <v>4134935.11</v>
      </c>
      <c r="J102" s="62"/>
    </row>
    <row r="103" spans="1:10" ht="14.25" customHeight="1" x14ac:dyDescent="0.25">
      <c r="C103" s="39"/>
      <c r="D103" s="39"/>
      <c r="E103" s="47">
        <v>5200</v>
      </c>
      <c r="F103" s="48" t="s">
        <v>82</v>
      </c>
      <c r="G103" s="53"/>
      <c r="H103" s="53"/>
      <c r="I103" s="52"/>
      <c r="J103" s="50">
        <f>SUM(I104:I108)</f>
        <v>166634</v>
      </c>
    </row>
    <row r="104" spans="1:10" ht="14.25" customHeight="1" x14ac:dyDescent="0.25">
      <c r="C104" s="39"/>
      <c r="D104" s="39"/>
      <c r="E104" s="17">
        <v>5210</v>
      </c>
      <c r="F104" s="51" t="s">
        <v>83</v>
      </c>
      <c r="G104" s="53"/>
      <c r="H104" s="53"/>
      <c r="I104" s="52">
        <v>0</v>
      </c>
      <c r="J104" s="62"/>
    </row>
    <row r="105" spans="1:10" ht="14.25" customHeight="1" x14ac:dyDescent="0.25">
      <c r="C105" s="39"/>
      <c r="D105" s="39"/>
      <c r="E105" s="17">
        <v>5220</v>
      </c>
      <c r="F105" s="51" t="s">
        <v>84</v>
      </c>
      <c r="G105" s="53"/>
      <c r="H105" s="53"/>
      <c r="I105" s="52">
        <v>0</v>
      </c>
      <c r="J105" s="62"/>
    </row>
    <row r="106" spans="1:10" ht="14.25" customHeight="1" x14ac:dyDescent="0.25">
      <c r="C106" s="39"/>
      <c r="D106" s="39"/>
      <c r="E106" s="17">
        <v>5230</v>
      </c>
      <c r="F106" s="51" t="s">
        <v>85</v>
      </c>
      <c r="G106" s="53"/>
      <c r="H106" s="53"/>
      <c r="I106" s="52">
        <v>0</v>
      </c>
      <c r="J106" s="62"/>
    </row>
    <row r="107" spans="1:10" ht="14.25" customHeight="1" x14ac:dyDescent="0.25">
      <c r="C107" s="39"/>
      <c r="D107" s="39"/>
      <c r="E107" s="17">
        <v>5240</v>
      </c>
      <c r="F107" s="51" t="s">
        <v>86</v>
      </c>
      <c r="G107" s="53"/>
      <c r="H107" s="53"/>
      <c r="I107" s="52">
        <v>166634</v>
      </c>
      <c r="J107" s="62"/>
    </row>
    <row r="108" spans="1:10" s="28" customFormat="1" ht="14.25" customHeight="1" x14ac:dyDescent="0.25">
      <c r="C108" s="39"/>
      <c r="D108" s="39"/>
      <c r="E108" s="17">
        <v>5250</v>
      </c>
      <c r="F108" s="51" t="s">
        <v>87</v>
      </c>
      <c r="G108" s="53"/>
      <c r="H108" s="53"/>
      <c r="I108" s="52">
        <v>0</v>
      </c>
      <c r="J108" s="62"/>
    </row>
    <row r="109" spans="1:10" s="28" customFormat="1" ht="14.25" customHeight="1" x14ac:dyDescent="0.25">
      <c r="C109" s="39"/>
      <c r="D109" s="39"/>
      <c r="E109" s="47">
        <v>5300</v>
      </c>
      <c r="F109" s="48" t="s">
        <v>88</v>
      </c>
      <c r="G109" s="53"/>
      <c r="H109" s="53"/>
      <c r="I109" s="52"/>
      <c r="J109" s="50">
        <v>0</v>
      </c>
    </row>
    <row r="110" spans="1:10" s="28" customFormat="1" ht="14.25" customHeight="1" x14ac:dyDescent="0.25">
      <c r="C110" s="39"/>
      <c r="D110" s="39"/>
      <c r="E110" s="17">
        <v>5310</v>
      </c>
      <c r="F110" s="51" t="s">
        <v>70</v>
      </c>
      <c r="G110" s="53"/>
      <c r="H110" s="53"/>
      <c r="I110" s="52">
        <v>0</v>
      </c>
      <c r="J110" s="62"/>
    </row>
    <row r="111" spans="1:10" s="28" customFormat="1" ht="14.25" customHeight="1" x14ac:dyDescent="0.25">
      <c r="C111" s="39"/>
      <c r="D111" s="39"/>
      <c r="E111" s="17">
        <v>5320</v>
      </c>
      <c r="F111" s="51" t="s">
        <v>71</v>
      </c>
      <c r="G111" s="53"/>
      <c r="H111" s="53"/>
      <c r="I111" s="52">
        <v>0</v>
      </c>
      <c r="J111" s="62"/>
    </row>
    <row r="112" spans="1:10" s="28" customFormat="1" ht="14.25" customHeight="1" x14ac:dyDescent="0.25">
      <c r="C112" s="39"/>
      <c r="D112" s="39"/>
      <c r="E112" s="47">
        <v>5400</v>
      </c>
      <c r="F112" s="48" t="s">
        <v>89</v>
      </c>
      <c r="G112" s="53"/>
      <c r="H112" s="53"/>
      <c r="I112" s="52"/>
      <c r="J112" s="50">
        <v>0</v>
      </c>
    </row>
    <row r="113" spans="1:10" s="28" customFormat="1" ht="14.25" customHeight="1" x14ac:dyDescent="0.25">
      <c r="C113" s="39"/>
      <c r="D113" s="39"/>
      <c r="E113" s="17">
        <v>5410</v>
      </c>
      <c r="F113" s="51" t="s">
        <v>90</v>
      </c>
      <c r="G113" s="53"/>
      <c r="H113" s="53"/>
      <c r="I113" s="52">
        <v>0</v>
      </c>
      <c r="J113" s="62"/>
    </row>
    <row r="114" spans="1:10" ht="14.25" customHeight="1" x14ac:dyDescent="0.25">
      <c r="C114" s="39"/>
      <c r="D114" s="39"/>
      <c r="E114" s="17">
        <v>5430</v>
      </c>
      <c r="F114" s="51" t="s">
        <v>91</v>
      </c>
      <c r="G114" s="53"/>
      <c r="H114" s="53"/>
      <c r="I114" s="52">
        <v>0</v>
      </c>
      <c r="J114" s="62"/>
    </row>
    <row r="115" spans="1:10" s="28" customFormat="1" ht="14.25" customHeight="1" x14ac:dyDescent="0.25">
      <c r="C115" s="39"/>
      <c r="D115" s="39"/>
      <c r="E115" s="47">
        <v>5500</v>
      </c>
      <c r="F115" s="48" t="s">
        <v>92</v>
      </c>
      <c r="G115" s="53"/>
      <c r="H115" s="53"/>
      <c r="I115" s="63"/>
      <c r="J115" s="50">
        <f>SUM(I116:I117)</f>
        <v>0.05</v>
      </c>
    </row>
    <row r="116" spans="1:10" s="28" customFormat="1" ht="14.25" customHeight="1" x14ac:dyDescent="0.25">
      <c r="C116" s="39"/>
      <c r="D116" s="39"/>
      <c r="E116" s="17">
        <v>5510</v>
      </c>
      <c r="F116" s="51" t="s">
        <v>93</v>
      </c>
      <c r="G116" s="53"/>
      <c r="H116" s="53"/>
      <c r="I116" s="52">
        <v>0</v>
      </c>
      <c r="J116" s="53"/>
    </row>
    <row r="117" spans="1:10" s="28" customFormat="1" ht="14.25" customHeight="1" x14ac:dyDescent="0.25">
      <c r="C117" s="39"/>
      <c r="D117" s="39"/>
      <c r="E117" s="17">
        <v>5590</v>
      </c>
      <c r="F117" s="51" t="s">
        <v>94</v>
      </c>
      <c r="G117" s="53"/>
      <c r="H117" s="53"/>
      <c r="I117" s="52">
        <v>0.05</v>
      </c>
      <c r="J117" s="50"/>
    </row>
    <row r="118" spans="1:10" s="28" customFormat="1" ht="14.25" customHeight="1" thickBot="1" x14ac:dyDescent="0.3">
      <c r="C118" s="39"/>
      <c r="D118" s="39"/>
      <c r="E118" s="13"/>
      <c r="F118" s="22" t="s">
        <v>16</v>
      </c>
      <c r="G118" s="22"/>
      <c r="H118" s="22"/>
      <c r="I118" s="55"/>
      <c r="J118" s="56">
        <f>SUM(J99:J115)</f>
        <v>36303599.18</v>
      </c>
    </row>
    <row r="119" spans="1:10" ht="14.25" customHeight="1" thickTop="1" x14ac:dyDescent="0.25"/>
    <row r="120" spans="1:10" ht="14.25" customHeight="1" x14ac:dyDescent="0.25">
      <c r="B120" s="8" t="s">
        <v>95</v>
      </c>
      <c r="C120" s="8"/>
      <c r="D120" s="8"/>
      <c r="E120" s="8"/>
      <c r="F120" s="8"/>
      <c r="G120" s="8"/>
      <c r="H120" s="8"/>
      <c r="I120" s="8"/>
      <c r="J120" s="8"/>
    </row>
    <row r="121" spans="1:10" ht="14.25" customHeight="1" x14ac:dyDescent="0.25">
      <c r="A121" s="12">
        <v>10</v>
      </c>
      <c r="C121" s="2"/>
      <c r="D121" s="45" t="s">
        <v>96</v>
      </c>
      <c r="E121" s="45"/>
      <c r="F121" s="45"/>
      <c r="G121" s="45"/>
      <c r="H121" s="45"/>
      <c r="I121" s="45"/>
      <c r="J121" s="45"/>
    </row>
    <row r="122" spans="1:10" ht="14.25" customHeight="1" x14ac:dyDescent="0.25">
      <c r="C122" s="39"/>
      <c r="D122" s="39"/>
      <c r="E122" s="14" t="s">
        <v>8</v>
      </c>
      <c r="F122" s="15" t="s">
        <v>9</v>
      </c>
      <c r="G122" s="15"/>
      <c r="H122" s="15"/>
      <c r="I122" s="14" t="s">
        <v>10</v>
      </c>
    </row>
    <row r="123" spans="1:10" ht="14.25" customHeight="1" x14ac:dyDescent="0.25">
      <c r="C123" s="39"/>
      <c r="D123" s="39"/>
      <c r="E123" s="17">
        <v>3110</v>
      </c>
      <c r="F123" s="51" t="s">
        <v>71</v>
      </c>
      <c r="G123" s="53"/>
      <c r="H123" s="53"/>
      <c r="I123" s="52">
        <v>124083330.09</v>
      </c>
    </row>
    <row r="124" spans="1:10" ht="14.25" customHeight="1" x14ac:dyDescent="0.25">
      <c r="C124" s="39"/>
      <c r="D124" s="39"/>
      <c r="E124" s="17">
        <v>3120</v>
      </c>
      <c r="F124" s="51" t="s">
        <v>97</v>
      </c>
      <c r="G124" s="53"/>
      <c r="H124" s="53"/>
      <c r="I124" s="52">
        <v>1103549.7</v>
      </c>
    </row>
    <row r="125" spans="1:10" ht="14.25" customHeight="1" x14ac:dyDescent="0.25">
      <c r="C125" s="39"/>
      <c r="D125" s="39"/>
      <c r="E125" s="17">
        <v>3130</v>
      </c>
      <c r="F125" s="51" t="s">
        <v>98</v>
      </c>
      <c r="G125" s="53"/>
      <c r="H125" s="53"/>
      <c r="I125" s="52">
        <v>0</v>
      </c>
    </row>
    <row r="126" spans="1:10" ht="14.25" customHeight="1" x14ac:dyDescent="0.25">
      <c r="C126" s="39"/>
      <c r="D126" s="39"/>
      <c r="E126" s="17">
        <v>3210</v>
      </c>
      <c r="F126" s="51" t="s">
        <v>99</v>
      </c>
      <c r="G126" s="53"/>
      <c r="H126" s="64"/>
      <c r="I126" s="52">
        <v>8337412.0199999996</v>
      </c>
    </row>
    <row r="127" spans="1:10" ht="14.25" customHeight="1" x14ac:dyDescent="0.25">
      <c r="C127" s="39"/>
      <c r="D127" s="39"/>
      <c r="E127" s="17">
        <v>3220</v>
      </c>
      <c r="F127" s="51" t="s">
        <v>100</v>
      </c>
      <c r="G127" s="53"/>
      <c r="H127" s="64"/>
      <c r="I127" s="52">
        <v>21218643.370000001</v>
      </c>
    </row>
    <row r="128" spans="1:10" ht="14.25" customHeight="1" x14ac:dyDescent="0.25">
      <c r="C128" s="39"/>
      <c r="D128" s="39"/>
      <c r="E128" s="17">
        <v>3230</v>
      </c>
      <c r="F128" s="51" t="s">
        <v>101</v>
      </c>
      <c r="G128" s="53"/>
      <c r="H128" s="64"/>
      <c r="I128" s="52">
        <v>0</v>
      </c>
    </row>
    <row r="129" spans="1:12" ht="14.25" customHeight="1" thickBot="1" x14ac:dyDescent="0.3">
      <c r="C129" s="39"/>
      <c r="D129" s="39"/>
      <c r="F129" s="22" t="s">
        <v>16</v>
      </c>
      <c r="G129" s="22"/>
      <c r="H129" s="22"/>
      <c r="I129" s="56">
        <f>SUM(I123:I128)</f>
        <v>154742935.18000001</v>
      </c>
      <c r="J129" s="2" t="s">
        <v>102</v>
      </c>
      <c r="L129" s="55" t="s">
        <v>102</v>
      </c>
    </row>
    <row r="130" spans="1:12" ht="14.25" customHeight="1" thickTop="1" x14ac:dyDescent="0.25">
      <c r="C130" s="39"/>
      <c r="D130" s="39"/>
      <c r="F130" s="25"/>
      <c r="G130" s="43"/>
      <c r="H130" s="43"/>
      <c r="I130" s="43"/>
    </row>
    <row r="131" spans="1:12" ht="14.25" customHeight="1" x14ac:dyDescent="0.25">
      <c r="B131" s="8" t="s">
        <v>103</v>
      </c>
      <c r="C131" s="8"/>
      <c r="D131" s="8"/>
      <c r="E131" s="8"/>
      <c r="F131" s="8"/>
      <c r="G131" s="8"/>
      <c r="H131" s="8"/>
      <c r="I131" s="8"/>
      <c r="J131" s="8"/>
    </row>
    <row r="132" spans="1:12" ht="14.25" customHeight="1" x14ac:dyDescent="0.25">
      <c r="A132" s="12">
        <v>11</v>
      </c>
      <c r="D132" s="45" t="s">
        <v>104</v>
      </c>
      <c r="E132" s="45"/>
      <c r="F132" s="45"/>
      <c r="G132" s="45"/>
      <c r="H132" s="45"/>
      <c r="I132" s="45"/>
      <c r="J132" s="45"/>
    </row>
    <row r="133" spans="1:12" ht="14.25" customHeight="1" x14ac:dyDescent="0.25">
      <c r="C133" s="65"/>
      <c r="D133" s="65"/>
      <c r="E133" s="14" t="s">
        <v>8</v>
      </c>
      <c r="F133" s="15" t="s">
        <v>9</v>
      </c>
      <c r="G133" s="15"/>
      <c r="H133" s="14" t="s">
        <v>105</v>
      </c>
      <c r="I133" s="14" t="s">
        <v>106</v>
      </c>
      <c r="J133" s="14" t="s">
        <v>107</v>
      </c>
    </row>
    <row r="134" spans="1:12" ht="14.25" customHeight="1" x14ac:dyDescent="0.25">
      <c r="C134" s="39"/>
      <c r="D134" s="39"/>
      <c r="E134" s="66">
        <v>1111</v>
      </c>
      <c r="F134" s="51" t="s">
        <v>11</v>
      </c>
      <c r="G134" s="53"/>
      <c r="H134" s="52">
        <v>0</v>
      </c>
      <c r="I134" s="63">
        <v>0</v>
      </c>
      <c r="J134" s="63">
        <f>H134-I134</f>
        <v>0</v>
      </c>
    </row>
    <row r="135" spans="1:12" ht="14.25" customHeight="1" x14ac:dyDescent="0.25">
      <c r="C135" s="39"/>
      <c r="D135" s="39"/>
      <c r="E135" s="66">
        <v>1112</v>
      </c>
      <c r="F135" s="51" t="s">
        <v>12</v>
      </c>
      <c r="G135" s="53"/>
      <c r="H135" s="52">
        <v>28018472.030000001</v>
      </c>
      <c r="I135" s="63">
        <v>23865444.25</v>
      </c>
      <c r="J135" s="63">
        <f t="shared" ref="J135:J138" si="0">H135-I135</f>
        <v>4153027.7800000012</v>
      </c>
    </row>
    <row r="136" spans="1:12" ht="14.25" customHeight="1" x14ac:dyDescent="0.25">
      <c r="C136" s="39"/>
      <c r="D136" s="39"/>
      <c r="E136" s="66">
        <v>1113</v>
      </c>
      <c r="F136" s="51" t="s">
        <v>108</v>
      </c>
      <c r="G136" s="53"/>
      <c r="H136" s="52">
        <v>0</v>
      </c>
      <c r="I136" s="63">
        <v>0</v>
      </c>
      <c r="J136" s="63">
        <f t="shared" si="0"/>
        <v>0</v>
      </c>
    </row>
    <row r="137" spans="1:12" ht="14.25" customHeight="1" x14ac:dyDescent="0.25">
      <c r="C137" s="39"/>
      <c r="D137" s="39"/>
      <c r="E137" s="66">
        <v>1114</v>
      </c>
      <c r="F137" s="51" t="s">
        <v>109</v>
      </c>
      <c r="G137" s="53"/>
      <c r="H137" s="52">
        <v>1566772.49</v>
      </c>
      <c r="I137" s="63">
        <v>710211.08</v>
      </c>
      <c r="J137" s="63">
        <f t="shared" si="0"/>
        <v>856561.41</v>
      </c>
    </row>
    <row r="138" spans="1:12" ht="14.25" customHeight="1" x14ac:dyDescent="0.25">
      <c r="C138" s="39"/>
      <c r="D138" s="39"/>
      <c r="E138" s="66">
        <v>1116</v>
      </c>
      <c r="F138" s="51" t="s">
        <v>110</v>
      </c>
      <c r="G138" s="53"/>
      <c r="H138" s="52">
        <v>0</v>
      </c>
      <c r="I138" s="63">
        <v>0</v>
      </c>
      <c r="J138" s="63">
        <f t="shared" si="0"/>
        <v>0</v>
      </c>
    </row>
    <row r="139" spans="1:12" ht="14.25" customHeight="1" thickBot="1" x14ac:dyDescent="0.3">
      <c r="C139" s="39"/>
      <c r="D139" s="39"/>
      <c r="F139" s="67" t="s">
        <v>16</v>
      </c>
      <c r="G139" s="67"/>
      <c r="H139" s="56">
        <f>SUM(H134:H138)</f>
        <v>29585244.52</v>
      </c>
      <c r="I139" s="56">
        <f>SUM(I134:I138)</f>
        <v>24575655.329999998</v>
      </c>
      <c r="J139" s="56">
        <f>SUM(J134:J138)</f>
        <v>5009589.1900000013</v>
      </c>
    </row>
    <row r="140" spans="1:12" ht="14.25" customHeight="1" thickTop="1" x14ac:dyDescent="0.25"/>
    <row r="141" spans="1:12" ht="14.25" customHeight="1" x14ac:dyDescent="0.25">
      <c r="A141" s="12">
        <v>12</v>
      </c>
      <c r="D141" s="45" t="s">
        <v>111</v>
      </c>
      <c r="E141" s="45"/>
      <c r="F141" s="45"/>
      <c r="G141" s="45"/>
      <c r="H141" s="45"/>
      <c r="I141" s="45"/>
      <c r="J141" s="45"/>
    </row>
    <row r="142" spans="1:12" ht="14.25" customHeight="1" x14ac:dyDescent="0.25">
      <c r="C142" s="65"/>
      <c r="D142" s="65"/>
      <c r="E142" s="14" t="s">
        <v>8</v>
      </c>
      <c r="F142" s="15" t="s">
        <v>9</v>
      </c>
      <c r="G142" s="15"/>
      <c r="H142" s="15"/>
      <c r="I142" s="46" t="s">
        <v>44</v>
      </c>
      <c r="J142" s="14" t="s">
        <v>10</v>
      </c>
    </row>
    <row r="143" spans="1:12" s="35" customFormat="1" ht="14.25" customHeight="1" x14ac:dyDescent="0.25">
      <c r="C143" s="39"/>
      <c r="D143" s="39"/>
      <c r="E143" s="47">
        <v>1230</v>
      </c>
      <c r="F143" s="68" t="s">
        <v>112</v>
      </c>
      <c r="G143" s="48"/>
      <c r="H143" s="48"/>
      <c r="I143" s="48"/>
      <c r="J143" s="50">
        <f>SUM(I144:I147)</f>
        <v>126584895.41</v>
      </c>
    </row>
    <row r="144" spans="1:12" ht="14.25" customHeight="1" x14ac:dyDescent="0.25">
      <c r="C144" s="39"/>
      <c r="D144" s="39"/>
      <c r="E144" s="17">
        <v>1231</v>
      </c>
      <c r="F144" s="42" t="s">
        <v>113</v>
      </c>
      <c r="G144" s="53"/>
      <c r="H144" s="53"/>
      <c r="I144" s="52">
        <v>38941600</v>
      </c>
      <c r="J144" s="51"/>
    </row>
    <row r="145" spans="3:10" ht="14.25" customHeight="1" x14ac:dyDescent="0.25">
      <c r="C145" s="39"/>
      <c r="D145" s="39"/>
      <c r="E145" s="17">
        <v>1233</v>
      </c>
      <c r="F145" s="42" t="s">
        <v>114</v>
      </c>
      <c r="G145" s="53"/>
      <c r="H145" s="53"/>
      <c r="I145" s="52">
        <v>79574019.980000004</v>
      </c>
      <c r="J145" s="51"/>
    </row>
    <row r="146" spans="3:10" ht="14.25" customHeight="1" x14ac:dyDescent="0.25">
      <c r="C146" s="39"/>
      <c r="D146" s="39"/>
      <c r="E146" s="17">
        <v>1235</v>
      </c>
      <c r="F146" s="42" t="s">
        <v>115</v>
      </c>
      <c r="G146" s="53"/>
      <c r="H146" s="53"/>
      <c r="I146" s="52">
        <v>0</v>
      </c>
      <c r="J146" s="51"/>
    </row>
    <row r="147" spans="3:10" ht="14.25" customHeight="1" x14ac:dyDescent="0.25">
      <c r="C147" s="39"/>
      <c r="D147" s="39"/>
      <c r="E147" s="17">
        <v>1236</v>
      </c>
      <c r="F147" s="42" t="s">
        <v>116</v>
      </c>
      <c r="G147" s="53"/>
      <c r="H147" s="53"/>
      <c r="I147" s="52">
        <v>8069275.4299999997</v>
      </c>
      <c r="J147" s="51"/>
    </row>
    <row r="148" spans="3:10" s="35" customFormat="1" ht="14.25" customHeight="1" x14ac:dyDescent="0.25">
      <c r="C148" s="39"/>
      <c r="D148" s="39"/>
      <c r="E148" s="47">
        <v>1240</v>
      </c>
      <c r="F148" s="68" t="s">
        <v>117</v>
      </c>
      <c r="G148" s="48"/>
      <c r="H148" s="48"/>
      <c r="I148" s="48"/>
      <c r="J148" s="50">
        <f>SUM(I149:I155)</f>
        <v>35218241.379999995</v>
      </c>
    </row>
    <row r="149" spans="3:10" ht="14.25" customHeight="1" x14ac:dyDescent="0.25">
      <c r="C149" s="39"/>
      <c r="D149" s="39"/>
      <c r="E149" s="17">
        <v>1241</v>
      </c>
      <c r="F149" s="42" t="s">
        <v>118</v>
      </c>
      <c r="G149" s="53"/>
      <c r="H149" s="53"/>
      <c r="I149" s="52">
        <v>18763411.800000001</v>
      </c>
      <c r="J149" s="51"/>
    </row>
    <row r="150" spans="3:10" ht="14.25" customHeight="1" x14ac:dyDescent="0.25">
      <c r="C150" s="39"/>
      <c r="D150" s="39"/>
      <c r="E150" s="17">
        <v>1242</v>
      </c>
      <c r="F150" s="42" t="s">
        <v>119</v>
      </c>
      <c r="G150" s="53"/>
      <c r="H150" s="53"/>
      <c r="I150" s="52">
        <v>3609283.49</v>
      </c>
      <c r="J150" s="51"/>
    </row>
    <row r="151" spans="3:10" ht="14.25" customHeight="1" x14ac:dyDescent="0.25">
      <c r="C151" s="39"/>
      <c r="D151" s="39"/>
      <c r="E151" s="17">
        <v>1243</v>
      </c>
      <c r="F151" s="42" t="s">
        <v>120</v>
      </c>
      <c r="G151" s="53"/>
      <c r="H151" s="53"/>
      <c r="I151" s="52">
        <v>1641488.15</v>
      </c>
      <c r="J151" s="51"/>
    </row>
    <row r="152" spans="3:10" ht="14.25" customHeight="1" x14ac:dyDescent="0.25">
      <c r="C152" s="39"/>
      <c r="D152" s="39"/>
      <c r="E152" s="17">
        <v>1244</v>
      </c>
      <c r="F152" s="42" t="s">
        <v>121</v>
      </c>
      <c r="G152" s="53"/>
      <c r="H152" s="53"/>
      <c r="I152" s="52">
        <v>5227263.28</v>
      </c>
      <c r="J152" s="51"/>
    </row>
    <row r="153" spans="3:10" ht="14.25" customHeight="1" x14ac:dyDescent="0.25">
      <c r="C153" s="39"/>
      <c r="D153" s="39"/>
      <c r="E153" s="17">
        <v>1245</v>
      </c>
      <c r="F153" s="42" t="s">
        <v>122</v>
      </c>
      <c r="G153" s="53"/>
      <c r="H153" s="53"/>
      <c r="I153" s="52">
        <v>0</v>
      </c>
      <c r="J153" s="51"/>
    </row>
    <row r="154" spans="3:10" ht="14.25" customHeight="1" x14ac:dyDescent="0.25">
      <c r="C154" s="39"/>
      <c r="D154" s="39"/>
      <c r="E154" s="17">
        <v>1246</v>
      </c>
      <c r="F154" s="42" t="s">
        <v>123</v>
      </c>
      <c r="G154" s="53"/>
      <c r="H154" s="53"/>
      <c r="I154" s="52">
        <v>5935146.6600000001</v>
      </c>
      <c r="J154" s="51"/>
    </row>
    <row r="155" spans="3:10" ht="14.25" customHeight="1" x14ac:dyDescent="0.25">
      <c r="C155" s="39"/>
      <c r="D155" s="39"/>
      <c r="E155" s="17">
        <v>1247</v>
      </c>
      <c r="F155" s="42" t="s">
        <v>124</v>
      </c>
      <c r="G155" s="53"/>
      <c r="H155" s="53"/>
      <c r="I155" s="52">
        <v>41648</v>
      </c>
      <c r="J155" s="51"/>
    </row>
    <row r="156" spans="3:10" ht="14.25" customHeight="1" x14ac:dyDescent="0.25">
      <c r="C156" s="39"/>
      <c r="D156" s="39"/>
      <c r="E156" s="47">
        <v>1250</v>
      </c>
      <c r="F156" s="68" t="s">
        <v>125</v>
      </c>
      <c r="G156" s="53"/>
      <c r="H156" s="53"/>
      <c r="I156" s="53"/>
      <c r="J156" s="50">
        <v>0</v>
      </c>
    </row>
    <row r="157" spans="3:10" ht="14.25" customHeight="1" x14ac:dyDescent="0.25">
      <c r="C157" s="39"/>
      <c r="D157" s="39"/>
      <c r="E157" s="17">
        <v>1251</v>
      </c>
      <c r="F157" s="42" t="s">
        <v>36</v>
      </c>
      <c r="G157" s="53"/>
      <c r="H157" s="53"/>
      <c r="I157" s="52">
        <v>0</v>
      </c>
      <c r="J157" s="51"/>
    </row>
    <row r="158" spans="3:10" ht="14.25" customHeight="1" x14ac:dyDescent="0.25">
      <c r="C158" s="39"/>
      <c r="D158" s="39"/>
      <c r="E158" s="17">
        <v>1254</v>
      </c>
      <c r="F158" s="42" t="s">
        <v>37</v>
      </c>
      <c r="G158" s="53"/>
      <c r="H158" s="53"/>
      <c r="I158" s="52">
        <v>0</v>
      </c>
      <c r="J158" s="51"/>
    </row>
    <row r="159" spans="3:10" ht="14.25" customHeight="1" thickBot="1" x14ac:dyDescent="0.3">
      <c r="C159" s="39"/>
      <c r="D159" s="39"/>
      <c r="F159" s="22" t="s">
        <v>16</v>
      </c>
      <c r="G159" s="22"/>
      <c r="H159" s="22"/>
      <c r="J159" s="56">
        <f>SUM(J143:J158)</f>
        <v>161803136.78999999</v>
      </c>
    </row>
    <row r="160" spans="3:10" ht="14.25" customHeight="1" thickTop="1" x14ac:dyDescent="0.25"/>
    <row r="161" spans="3:10" ht="14.25" customHeight="1" x14ac:dyDescent="0.25">
      <c r="C161" s="65"/>
      <c r="D161" s="45" t="s">
        <v>126</v>
      </c>
      <c r="E161" s="45"/>
      <c r="F161" s="45"/>
      <c r="G161" s="45"/>
      <c r="H161" s="45"/>
      <c r="I161" s="45"/>
      <c r="J161" s="45"/>
    </row>
    <row r="162" spans="3:10" ht="14.25" customHeight="1" x14ac:dyDescent="0.25">
      <c r="C162" s="65"/>
      <c r="D162" s="65"/>
      <c r="E162" s="14" t="s">
        <v>8</v>
      </c>
      <c r="F162" s="69" t="s">
        <v>9</v>
      </c>
      <c r="G162" s="69"/>
      <c r="H162" s="14" t="s">
        <v>127</v>
      </c>
      <c r="I162" s="14" t="s">
        <v>128</v>
      </c>
      <c r="J162" s="14" t="s">
        <v>107</v>
      </c>
    </row>
    <row r="163" spans="3:10" ht="14.25" customHeight="1" x14ac:dyDescent="0.25">
      <c r="C163" s="39"/>
      <c r="D163" s="39"/>
      <c r="E163" s="70">
        <v>5500</v>
      </c>
      <c r="F163" s="71" t="s">
        <v>129</v>
      </c>
      <c r="G163" s="72"/>
      <c r="H163" s="73">
        <f>SUM(H164:H169)</f>
        <v>0</v>
      </c>
      <c r="I163" s="73">
        <f t="shared" ref="I163:J163" si="1">SUM(I164:I169)</f>
        <v>0.05</v>
      </c>
      <c r="J163" s="73">
        <f t="shared" si="1"/>
        <v>0</v>
      </c>
    </row>
    <row r="164" spans="3:10" ht="14.25" customHeight="1" x14ac:dyDescent="0.25">
      <c r="C164" s="39"/>
      <c r="D164" s="39"/>
      <c r="E164" s="74">
        <v>5510</v>
      </c>
      <c r="F164" s="75" t="s">
        <v>130</v>
      </c>
      <c r="G164" s="72"/>
      <c r="H164" s="76">
        <v>0</v>
      </c>
      <c r="I164" s="76">
        <v>0</v>
      </c>
      <c r="J164" s="76">
        <f>I164-H164</f>
        <v>0</v>
      </c>
    </row>
    <row r="165" spans="3:10" ht="14.25" customHeight="1" x14ac:dyDescent="0.25">
      <c r="C165" s="39"/>
      <c r="D165" s="39"/>
      <c r="E165" s="74">
        <v>5520</v>
      </c>
      <c r="F165" s="75" t="s">
        <v>131</v>
      </c>
      <c r="G165" s="72"/>
      <c r="H165" s="76">
        <v>0</v>
      </c>
      <c r="I165" s="76">
        <v>0</v>
      </c>
      <c r="J165" s="76">
        <v>0</v>
      </c>
    </row>
    <row r="166" spans="3:10" ht="14.25" customHeight="1" x14ac:dyDescent="0.25">
      <c r="C166" s="39"/>
      <c r="D166" s="39"/>
      <c r="E166" s="74">
        <v>5530</v>
      </c>
      <c r="F166" s="75" t="s">
        <v>132</v>
      </c>
      <c r="G166" s="72"/>
      <c r="H166" s="76">
        <v>0</v>
      </c>
      <c r="I166" s="76">
        <v>0</v>
      </c>
      <c r="J166" s="76">
        <v>0</v>
      </c>
    </row>
    <row r="167" spans="3:10" ht="14.25" customHeight="1" x14ac:dyDescent="0.25">
      <c r="C167" s="39"/>
      <c r="D167" s="39"/>
      <c r="E167" s="74">
        <v>5540</v>
      </c>
      <c r="F167" s="75" t="s">
        <v>133</v>
      </c>
      <c r="G167" s="72"/>
      <c r="H167" s="76">
        <v>0</v>
      </c>
      <c r="I167" s="76">
        <v>0</v>
      </c>
      <c r="J167" s="76">
        <v>0</v>
      </c>
    </row>
    <row r="168" spans="3:10" ht="14.25" customHeight="1" x14ac:dyDescent="0.25">
      <c r="C168" s="39"/>
      <c r="D168" s="39"/>
      <c r="E168" s="74">
        <v>5550</v>
      </c>
      <c r="F168" s="75" t="s">
        <v>134</v>
      </c>
      <c r="G168" s="72"/>
      <c r="H168" s="76">
        <v>0</v>
      </c>
      <c r="I168" s="76">
        <v>0</v>
      </c>
      <c r="J168" s="76">
        <v>0</v>
      </c>
    </row>
    <row r="169" spans="3:10" ht="14.25" customHeight="1" x14ac:dyDescent="0.25">
      <c r="C169" s="39"/>
      <c r="D169" s="39"/>
      <c r="E169" s="74">
        <v>5590</v>
      </c>
      <c r="F169" s="75" t="s">
        <v>135</v>
      </c>
      <c r="G169" s="72"/>
      <c r="H169" s="76">
        <v>0</v>
      </c>
      <c r="I169" s="76">
        <v>0.05</v>
      </c>
      <c r="J169" s="76">
        <v>0</v>
      </c>
    </row>
    <row r="170" spans="3:10" ht="14.25" customHeight="1" x14ac:dyDescent="0.25">
      <c r="C170" s="39"/>
      <c r="D170" s="39"/>
      <c r="E170" s="70">
        <v>5600</v>
      </c>
      <c r="F170" s="71" t="s">
        <v>136</v>
      </c>
      <c r="G170" s="72"/>
      <c r="H170" s="73">
        <f>SUM(H163:H169)</f>
        <v>0</v>
      </c>
      <c r="I170" s="73">
        <v>0</v>
      </c>
      <c r="J170" s="73">
        <v>0</v>
      </c>
    </row>
    <row r="171" spans="3:10" ht="14.25" customHeight="1" x14ac:dyDescent="0.25">
      <c r="C171" s="39"/>
      <c r="D171" s="39"/>
      <c r="E171" s="74">
        <v>5610</v>
      </c>
      <c r="F171" s="75" t="s">
        <v>137</v>
      </c>
      <c r="G171" s="72"/>
      <c r="H171" s="76">
        <v>0</v>
      </c>
      <c r="I171" s="76">
        <v>0</v>
      </c>
      <c r="J171" s="76">
        <v>0</v>
      </c>
    </row>
    <row r="172" spans="3:10" ht="14.25" customHeight="1" thickBot="1" x14ac:dyDescent="0.3">
      <c r="C172" s="39"/>
      <c r="D172" s="39"/>
      <c r="F172" s="77" t="s">
        <v>16</v>
      </c>
      <c r="G172" s="77"/>
      <c r="H172" s="56">
        <f>H163+H170</f>
        <v>0</v>
      </c>
      <c r="I172" s="56">
        <f t="shared" ref="I172:J172" si="2">I163+I170</f>
        <v>0.05</v>
      </c>
      <c r="J172" s="56">
        <f t="shared" si="2"/>
        <v>0</v>
      </c>
    </row>
    <row r="173" spans="3:10" ht="14.25" customHeight="1" thickTop="1" x14ac:dyDescent="0.25"/>
    <row r="174" spans="3:10" ht="14.25" customHeight="1" x14ac:dyDescent="0.25">
      <c r="C174" s="2"/>
      <c r="D174" s="45" t="s">
        <v>138</v>
      </c>
      <c r="E174" s="45"/>
      <c r="F174" s="45"/>
      <c r="G174" s="45"/>
      <c r="H174" s="45"/>
      <c r="I174" s="45"/>
      <c r="J174" s="45"/>
    </row>
    <row r="175" spans="3:10" ht="14.25" customHeight="1" x14ac:dyDescent="0.25">
      <c r="C175" s="31"/>
      <c r="D175" s="31"/>
      <c r="E175" s="78" t="s">
        <v>139</v>
      </c>
      <c r="F175" s="78"/>
      <c r="G175" s="78"/>
      <c r="H175" s="78"/>
      <c r="I175" s="79" t="s">
        <v>44</v>
      </c>
      <c r="J175" s="79" t="s">
        <v>10</v>
      </c>
    </row>
    <row r="176" spans="3:10" s="10" customFormat="1" ht="14.25" customHeight="1" x14ac:dyDescent="0.25">
      <c r="C176" s="80"/>
      <c r="D176" s="80"/>
      <c r="E176" s="80"/>
      <c r="F176" s="80"/>
      <c r="H176" s="80"/>
      <c r="I176" s="80"/>
      <c r="J176" s="80"/>
    </row>
    <row r="177" spans="3:10" s="10" customFormat="1" ht="14.25" customHeight="1" x14ac:dyDescent="0.25">
      <c r="C177" s="81"/>
      <c r="D177" s="81"/>
      <c r="E177" s="82" t="s">
        <v>140</v>
      </c>
      <c r="F177" s="83"/>
      <c r="G177" s="84"/>
      <c r="H177" s="85"/>
      <c r="I177" s="85"/>
      <c r="J177" s="85">
        <v>46223077.969999999</v>
      </c>
    </row>
    <row r="178" spans="3:10" s="10" customFormat="1" ht="14.25" customHeight="1" x14ac:dyDescent="0.25">
      <c r="C178" s="86"/>
      <c r="D178" s="86"/>
      <c r="E178" s="82" t="s">
        <v>141</v>
      </c>
      <c r="F178" s="87"/>
      <c r="G178" s="84"/>
      <c r="H178" s="84"/>
      <c r="I178" s="85">
        <f>SUM(I179:I184)</f>
        <v>0</v>
      </c>
      <c r="J178" s="88"/>
    </row>
    <row r="179" spans="3:10" s="10" customFormat="1" ht="14.25" customHeight="1" x14ac:dyDescent="0.25">
      <c r="E179" s="89">
        <v>2.1</v>
      </c>
      <c r="F179" s="84" t="s">
        <v>142</v>
      </c>
      <c r="G179" s="84"/>
      <c r="H179" s="84"/>
      <c r="I179" s="88">
        <v>0</v>
      </c>
      <c r="J179" s="88"/>
    </row>
    <row r="180" spans="3:10" s="10" customFormat="1" ht="14.25" customHeight="1" x14ac:dyDescent="0.25">
      <c r="E180" s="89">
        <v>2.2000000000000002</v>
      </c>
      <c r="F180" s="84" t="s">
        <v>143</v>
      </c>
      <c r="G180" s="84"/>
      <c r="H180" s="84"/>
      <c r="I180" s="88">
        <v>0</v>
      </c>
      <c r="J180" s="88"/>
    </row>
    <row r="181" spans="3:10" s="10" customFormat="1" ht="14.25" customHeight="1" x14ac:dyDescent="0.25">
      <c r="E181" s="89">
        <v>2.2999999999999998</v>
      </c>
      <c r="F181" s="84" t="s">
        <v>144</v>
      </c>
      <c r="G181" s="84"/>
      <c r="H181" s="84"/>
      <c r="I181" s="88">
        <v>0</v>
      </c>
      <c r="J181" s="88"/>
    </row>
    <row r="182" spans="3:10" s="10" customFormat="1" ht="14.25" customHeight="1" x14ac:dyDescent="0.25">
      <c r="E182" s="89">
        <v>2.4</v>
      </c>
      <c r="F182" s="84" t="s">
        <v>145</v>
      </c>
      <c r="G182" s="84"/>
      <c r="H182" s="84"/>
      <c r="I182" s="88">
        <v>0</v>
      </c>
      <c r="J182" s="88"/>
    </row>
    <row r="183" spans="3:10" s="10" customFormat="1" ht="14.25" customHeight="1" x14ac:dyDescent="0.25">
      <c r="E183" s="89">
        <v>2.5</v>
      </c>
      <c r="F183" s="87" t="s">
        <v>146</v>
      </c>
      <c r="G183" s="84"/>
      <c r="H183" s="84"/>
      <c r="I183" s="88">
        <v>0</v>
      </c>
      <c r="J183" s="88"/>
    </row>
    <row r="184" spans="3:10" s="10" customFormat="1" ht="14.25" customHeight="1" x14ac:dyDescent="0.25">
      <c r="E184" s="89">
        <v>2.6</v>
      </c>
      <c r="F184" s="87" t="s">
        <v>147</v>
      </c>
      <c r="G184" s="84"/>
      <c r="H184" s="84"/>
      <c r="I184" s="88">
        <v>0</v>
      </c>
      <c r="J184" s="88"/>
    </row>
    <row r="185" spans="3:10" s="10" customFormat="1" ht="14.25" customHeight="1" x14ac:dyDescent="0.25">
      <c r="C185" s="90"/>
      <c r="D185" s="90"/>
      <c r="E185" s="82" t="s">
        <v>148</v>
      </c>
      <c r="F185" s="91"/>
      <c r="G185" s="84"/>
      <c r="H185" s="88"/>
      <c r="I185" s="85">
        <f>SUM(I186:I188)</f>
        <v>1582066.8</v>
      </c>
      <c r="J185" s="88"/>
    </row>
    <row r="186" spans="3:10" s="10" customFormat="1" ht="14.25" customHeight="1" x14ac:dyDescent="0.25">
      <c r="E186" s="91">
        <v>3.1</v>
      </c>
      <c r="F186" s="87" t="s">
        <v>149</v>
      </c>
      <c r="G186" s="84"/>
      <c r="H186" s="84"/>
      <c r="I186" s="88">
        <v>0</v>
      </c>
      <c r="J186" s="88"/>
    </row>
    <row r="187" spans="3:10" s="10" customFormat="1" ht="14.25" customHeight="1" x14ac:dyDescent="0.25">
      <c r="E187" s="91">
        <v>3.2</v>
      </c>
      <c r="F187" s="87" t="s">
        <v>150</v>
      </c>
      <c r="G187" s="84"/>
      <c r="H187" s="84"/>
      <c r="I187" s="88">
        <v>0</v>
      </c>
      <c r="J187" s="88"/>
    </row>
    <row r="188" spans="3:10" s="10" customFormat="1" ht="14.25" customHeight="1" x14ac:dyDescent="0.25">
      <c r="E188" s="91">
        <v>3.3</v>
      </c>
      <c r="F188" s="87" t="s">
        <v>151</v>
      </c>
      <c r="G188" s="84"/>
      <c r="H188" s="84"/>
      <c r="I188" s="88">
        <v>1582066.8</v>
      </c>
      <c r="J188" s="88"/>
    </row>
    <row r="189" spans="3:10" s="10" customFormat="1" ht="14.25" customHeight="1" x14ac:dyDescent="0.25">
      <c r="C189" s="92"/>
      <c r="D189" s="92"/>
      <c r="E189" s="82" t="s">
        <v>152</v>
      </c>
      <c r="F189" s="83"/>
      <c r="G189" s="84"/>
      <c r="H189" s="85"/>
      <c r="I189" s="85"/>
      <c r="J189" s="85">
        <f>J177+I178-I185</f>
        <v>44641011.170000002</v>
      </c>
    </row>
    <row r="190" spans="3:10" s="10" customFormat="1" ht="14.25" customHeight="1" x14ac:dyDescent="0.25">
      <c r="C190" s="86"/>
      <c r="D190" s="86"/>
      <c r="E190" s="33"/>
      <c r="F190" s="33"/>
      <c r="G190" s="93"/>
      <c r="H190" s="93"/>
      <c r="I190" s="94"/>
      <c r="J190" s="95"/>
    </row>
    <row r="191" spans="3:10" s="10" customFormat="1" ht="14.25" customHeight="1" x14ac:dyDescent="0.25">
      <c r="D191" s="45" t="s">
        <v>153</v>
      </c>
      <c r="E191" s="45"/>
      <c r="F191" s="45"/>
      <c r="G191" s="45"/>
      <c r="H191" s="45"/>
      <c r="I191" s="96"/>
      <c r="J191" s="96"/>
    </row>
    <row r="192" spans="3:10" s="10" customFormat="1" ht="14.25" customHeight="1" x14ac:dyDescent="0.25">
      <c r="C192" s="80"/>
      <c r="D192" s="80"/>
      <c r="E192" s="15" t="s">
        <v>139</v>
      </c>
      <c r="F192" s="15"/>
      <c r="G192" s="15"/>
      <c r="H192" s="15"/>
      <c r="I192" s="97" t="s">
        <v>44</v>
      </c>
      <c r="J192" s="97" t="s">
        <v>10</v>
      </c>
    </row>
    <row r="193" spans="3:10" s="10" customFormat="1" ht="14.25" customHeight="1" x14ac:dyDescent="0.25">
      <c r="E193" s="82" t="s">
        <v>154</v>
      </c>
      <c r="F193" s="84"/>
      <c r="G193" s="84"/>
      <c r="H193" s="98"/>
      <c r="I193" s="88"/>
      <c r="J193" s="99">
        <v>36511234.159999996</v>
      </c>
    </row>
    <row r="194" spans="3:10" s="10" customFormat="1" ht="14.25" customHeight="1" x14ac:dyDescent="0.25">
      <c r="C194" s="33"/>
      <c r="D194" s="33"/>
      <c r="E194" s="82" t="s">
        <v>155</v>
      </c>
      <c r="F194" s="84"/>
      <c r="G194" s="84"/>
      <c r="H194" s="98"/>
      <c r="I194" s="99">
        <f>SUM(I195:I215)</f>
        <v>207635.02999999997</v>
      </c>
      <c r="J194" s="85"/>
    </row>
    <row r="195" spans="3:10" s="10" customFormat="1" ht="14.25" customHeight="1" x14ac:dyDescent="0.2">
      <c r="C195" s="33"/>
      <c r="D195" s="33"/>
      <c r="E195" s="100">
        <v>2.1</v>
      </c>
      <c r="F195" s="101" t="s">
        <v>156</v>
      </c>
      <c r="G195" s="101"/>
      <c r="H195" s="101"/>
      <c r="I195" s="88">
        <v>0</v>
      </c>
      <c r="J195" s="102"/>
    </row>
    <row r="196" spans="3:10" s="10" customFormat="1" ht="14.25" customHeight="1" x14ac:dyDescent="0.2">
      <c r="C196" s="33"/>
      <c r="D196" s="33"/>
      <c r="E196" s="100">
        <v>2.2000000000000002</v>
      </c>
      <c r="F196" s="101" t="s">
        <v>80</v>
      </c>
      <c r="G196" s="101"/>
      <c r="H196" s="101"/>
      <c r="I196" s="88">
        <v>0</v>
      </c>
      <c r="J196" s="88"/>
    </row>
    <row r="197" spans="3:10" s="10" customFormat="1" ht="14.25" customHeight="1" x14ac:dyDescent="0.2">
      <c r="C197" s="33"/>
      <c r="D197" s="33"/>
      <c r="E197" s="100">
        <v>2.2999999999999998</v>
      </c>
      <c r="F197" s="101" t="s">
        <v>118</v>
      </c>
      <c r="G197" s="101"/>
      <c r="H197" s="101"/>
      <c r="I197" s="88">
        <v>198375.52</v>
      </c>
      <c r="J197" s="88"/>
    </row>
    <row r="198" spans="3:10" s="10" customFormat="1" ht="14.25" customHeight="1" x14ac:dyDescent="0.2">
      <c r="C198" s="33"/>
      <c r="D198" s="33"/>
      <c r="E198" s="100">
        <v>2.4</v>
      </c>
      <c r="F198" s="101" t="s">
        <v>119</v>
      </c>
      <c r="G198" s="101"/>
      <c r="H198" s="101"/>
      <c r="I198" s="88">
        <v>8190.08</v>
      </c>
      <c r="J198" s="88"/>
    </row>
    <row r="199" spans="3:10" s="10" customFormat="1" ht="14.25" customHeight="1" x14ac:dyDescent="0.2">
      <c r="C199" s="33"/>
      <c r="D199" s="33"/>
      <c r="E199" s="100">
        <v>2.5</v>
      </c>
      <c r="F199" s="101" t="s">
        <v>120</v>
      </c>
      <c r="G199" s="101"/>
      <c r="H199" s="101"/>
      <c r="I199" s="88">
        <v>0</v>
      </c>
      <c r="J199" s="88"/>
    </row>
    <row r="200" spans="3:10" s="10" customFormat="1" ht="14.25" customHeight="1" x14ac:dyDescent="0.2">
      <c r="C200" s="33"/>
      <c r="D200" s="33"/>
      <c r="E200" s="100">
        <v>2.6</v>
      </c>
      <c r="F200" s="101" t="s">
        <v>121</v>
      </c>
      <c r="G200" s="101"/>
      <c r="H200" s="101"/>
      <c r="I200" s="88">
        <v>0</v>
      </c>
      <c r="J200" s="88"/>
    </row>
    <row r="201" spans="3:10" s="10" customFormat="1" ht="14.25" customHeight="1" x14ac:dyDescent="0.2">
      <c r="C201" s="33"/>
      <c r="D201" s="33"/>
      <c r="E201" s="100">
        <v>2.7</v>
      </c>
      <c r="F201" s="101" t="s">
        <v>122</v>
      </c>
      <c r="G201" s="101"/>
      <c r="H201" s="101"/>
      <c r="I201" s="88">
        <v>0</v>
      </c>
      <c r="J201" s="88"/>
    </row>
    <row r="202" spans="3:10" s="10" customFormat="1" ht="14.25" customHeight="1" x14ac:dyDescent="0.2">
      <c r="C202" s="33"/>
      <c r="D202" s="33"/>
      <c r="E202" s="100">
        <v>2.8</v>
      </c>
      <c r="F202" s="101" t="s">
        <v>123</v>
      </c>
      <c r="G202" s="101"/>
      <c r="H202" s="101"/>
      <c r="I202" s="88">
        <v>1069.43</v>
      </c>
      <c r="J202" s="88"/>
    </row>
    <row r="203" spans="3:10" s="10" customFormat="1" ht="14.25" customHeight="1" x14ac:dyDescent="0.2">
      <c r="C203" s="33"/>
      <c r="D203" s="33"/>
      <c r="E203" s="100">
        <v>2.9</v>
      </c>
      <c r="F203" s="101" t="s">
        <v>157</v>
      </c>
      <c r="G203" s="101"/>
      <c r="H203" s="101"/>
      <c r="I203" s="88">
        <v>0</v>
      </c>
      <c r="J203" s="88"/>
    </row>
    <row r="204" spans="3:10" s="10" customFormat="1" ht="14.25" customHeight="1" x14ac:dyDescent="0.2">
      <c r="C204" s="33"/>
      <c r="D204" s="33"/>
      <c r="E204" s="100" t="s">
        <v>158</v>
      </c>
      <c r="F204" s="101" t="s">
        <v>159</v>
      </c>
      <c r="G204" s="101"/>
      <c r="H204" s="101"/>
      <c r="I204" s="88">
        <v>0</v>
      </c>
      <c r="J204" s="88"/>
    </row>
    <row r="205" spans="3:10" s="10" customFormat="1" ht="14.25" customHeight="1" x14ac:dyDescent="0.2">
      <c r="C205" s="33"/>
      <c r="D205" s="33"/>
      <c r="E205" s="100" t="s">
        <v>160</v>
      </c>
      <c r="F205" s="101" t="s">
        <v>125</v>
      </c>
      <c r="G205" s="101"/>
      <c r="H205" s="101"/>
      <c r="I205" s="88">
        <v>0</v>
      </c>
      <c r="J205" s="88"/>
    </row>
    <row r="206" spans="3:10" s="10" customFormat="1" ht="14.25" customHeight="1" x14ac:dyDescent="0.2">
      <c r="C206" s="33"/>
      <c r="D206" s="33"/>
      <c r="E206" s="100" t="s">
        <v>161</v>
      </c>
      <c r="F206" s="101" t="s">
        <v>162</v>
      </c>
      <c r="G206" s="101"/>
      <c r="H206" s="101"/>
      <c r="I206" s="88">
        <v>0</v>
      </c>
      <c r="J206" s="88"/>
    </row>
    <row r="207" spans="3:10" s="10" customFormat="1" ht="14.25" customHeight="1" x14ac:dyDescent="0.2">
      <c r="C207" s="33"/>
      <c r="D207" s="33"/>
      <c r="E207" s="100" t="s">
        <v>163</v>
      </c>
      <c r="F207" s="101" t="s">
        <v>164</v>
      </c>
      <c r="G207" s="101"/>
      <c r="H207" s="101"/>
      <c r="I207" s="88">
        <v>0</v>
      </c>
      <c r="J207" s="88"/>
    </row>
    <row r="208" spans="3:10" s="10" customFormat="1" ht="14.25" customHeight="1" x14ac:dyDescent="0.2">
      <c r="C208" s="33"/>
      <c r="D208" s="33"/>
      <c r="E208" s="100" t="s">
        <v>165</v>
      </c>
      <c r="F208" s="101" t="s">
        <v>166</v>
      </c>
      <c r="G208" s="101"/>
      <c r="H208" s="101"/>
      <c r="I208" s="88">
        <v>0</v>
      </c>
      <c r="J208" s="88"/>
    </row>
    <row r="209" spans="3:10" s="10" customFormat="1" ht="14.25" customHeight="1" x14ac:dyDescent="0.2">
      <c r="C209" s="33"/>
      <c r="D209" s="33"/>
      <c r="E209" s="100" t="s">
        <v>167</v>
      </c>
      <c r="F209" s="101" t="s">
        <v>168</v>
      </c>
      <c r="G209" s="101"/>
      <c r="H209" s="101"/>
      <c r="I209" s="88">
        <v>0</v>
      </c>
      <c r="J209" s="88"/>
    </row>
    <row r="210" spans="3:10" s="10" customFormat="1" ht="14.25" customHeight="1" x14ac:dyDescent="0.2">
      <c r="C210" s="33"/>
      <c r="D210" s="33"/>
      <c r="E210" s="100" t="s">
        <v>169</v>
      </c>
      <c r="F210" s="101" t="s">
        <v>170</v>
      </c>
      <c r="G210" s="101"/>
      <c r="H210" s="101"/>
      <c r="I210" s="88">
        <v>0</v>
      </c>
      <c r="J210" s="88"/>
    </row>
    <row r="211" spans="3:10" s="10" customFormat="1" ht="14.25" customHeight="1" x14ac:dyDescent="0.2">
      <c r="C211" s="33"/>
      <c r="D211" s="33"/>
      <c r="E211" s="100" t="s">
        <v>171</v>
      </c>
      <c r="F211" s="101" t="s">
        <v>172</v>
      </c>
      <c r="G211" s="101"/>
      <c r="H211" s="101"/>
      <c r="I211" s="88">
        <v>0</v>
      </c>
      <c r="J211" s="88"/>
    </row>
    <row r="212" spans="3:10" s="10" customFormat="1" ht="14.25" customHeight="1" x14ac:dyDescent="0.2">
      <c r="C212" s="33"/>
      <c r="D212" s="33"/>
      <c r="E212" s="100" t="s">
        <v>173</v>
      </c>
      <c r="F212" s="101" t="s">
        <v>174</v>
      </c>
      <c r="G212" s="101"/>
      <c r="H212" s="101"/>
      <c r="I212" s="88">
        <v>0</v>
      </c>
      <c r="J212" s="88"/>
    </row>
    <row r="213" spans="3:10" s="10" customFormat="1" ht="14.25" customHeight="1" x14ac:dyDescent="0.2">
      <c r="C213" s="33"/>
      <c r="D213" s="33"/>
      <c r="E213" s="100" t="s">
        <v>175</v>
      </c>
      <c r="F213" s="101" t="s">
        <v>176</v>
      </c>
      <c r="G213" s="101"/>
      <c r="H213" s="101"/>
      <c r="I213" s="88">
        <v>0</v>
      </c>
      <c r="J213" s="88"/>
    </row>
    <row r="214" spans="3:10" s="10" customFormat="1" ht="14.25" customHeight="1" x14ac:dyDescent="0.2">
      <c r="C214" s="33"/>
      <c r="D214" s="33"/>
      <c r="E214" s="100" t="s">
        <v>177</v>
      </c>
      <c r="F214" s="101" t="s">
        <v>178</v>
      </c>
      <c r="G214" s="101"/>
      <c r="H214" s="101"/>
      <c r="I214" s="88">
        <v>0</v>
      </c>
      <c r="J214" s="88"/>
    </row>
    <row r="215" spans="3:10" s="10" customFormat="1" ht="14.25" customHeight="1" x14ac:dyDescent="0.2">
      <c r="C215" s="33"/>
      <c r="D215" s="33"/>
      <c r="E215" s="100" t="s">
        <v>179</v>
      </c>
      <c r="F215" s="101" t="s">
        <v>180</v>
      </c>
      <c r="G215" s="101"/>
      <c r="H215" s="101"/>
      <c r="I215" s="88">
        <v>0</v>
      </c>
      <c r="J215" s="88"/>
    </row>
    <row r="216" spans="3:10" s="10" customFormat="1" ht="14.25" customHeight="1" x14ac:dyDescent="0.25">
      <c r="E216" s="103" t="s">
        <v>181</v>
      </c>
      <c r="F216" s="84"/>
      <c r="G216" s="84"/>
      <c r="H216" s="88"/>
      <c r="I216" s="104">
        <f>SUM(I217:I223)</f>
        <v>0.05</v>
      </c>
      <c r="J216" s="88"/>
    </row>
    <row r="217" spans="3:10" s="10" customFormat="1" ht="14.25" customHeight="1" x14ac:dyDescent="0.25">
      <c r="E217" s="105">
        <v>3.1</v>
      </c>
      <c r="F217" s="101" t="s">
        <v>93</v>
      </c>
      <c r="G217" s="84"/>
      <c r="H217" s="84"/>
      <c r="I217" s="88">
        <v>0</v>
      </c>
      <c r="J217" s="88"/>
    </row>
    <row r="218" spans="3:10" s="10" customFormat="1" ht="14.25" customHeight="1" x14ac:dyDescent="0.25">
      <c r="E218" s="105">
        <v>3.2</v>
      </c>
      <c r="F218" s="101" t="s">
        <v>131</v>
      </c>
      <c r="G218" s="84"/>
      <c r="H218" s="84"/>
      <c r="I218" s="88">
        <v>0</v>
      </c>
      <c r="J218" s="88"/>
    </row>
    <row r="219" spans="3:10" s="10" customFormat="1" ht="14.25" customHeight="1" x14ac:dyDescent="0.25">
      <c r="E219" s="105">
        <v>3.3</v>
      </c>
      <c r="F219" s="101" t="s">
        <v>182</v>
      </c>
      <c r="G219" s="84"/>
      <c r="H219" s="84"/>
      <c r="I219" s="88">
        <v>0</v>
      </c>
      <c r="J219" s="88"/>
    </row>
    <row r="220" spans="3:10" s="10" customFormat="1" ht="14.25" customHeight="1" x14ac:dyDescent="0.25">
      <c r="E220" s="105">
        <v>3.4</v>
      </c>
      <c r="F220" s="101" t="s">
        <v>183</v>
      </c>
      <c r="G220" s="84"/>
      <c r="H220" s="84"/>
      <c r="I220" s="88">
        <v>0</v>
      </c>
      <c r="J220" s="88"/>
    </row>
    <row r="221" spans="3:10" s="10" customFormat="1" ht="14.25" customHeight="1" x14ac:dyDescent="0.25">
      <c r="E221" s="105">
        <v>3.5</v>
      </c>
      <c r="F221" s="101" t="s">
        <v>184</v>
      </c>
      <c r="G221" s="84"/>
      <c r="H221" s="84"/>
      <c r="I221" s="88">
        <v>0</v>
      </c>
      <c r="J221" s="88"/>
    </row>
    <row r="222" spans="3:10" s="10" customFormat="1" ht="14.25" customHeight="1" x14ac:dyDescent="0.25">
      <c r="E222" s="105">
        <v>3.6</v>
      </c>
      <c r="F222" s="101" t="s">
        <v>94</v>
      </c>
      <c r="G222" s="84"/>
      <c r="H222" s="84"/>
      <c r="I222" s="88">
        <v>0.05</v>
      </c>
      <c r="J222" s="88"/>
    </row>
    <row r="223" spans="3:10" s="10" customFormat="1" ht="14.25" customHeight="1" x14ac:dyDescent="0.25">
      <c r="E223" s="105">
        <v>3.7</v>
      </c>
      <c r="F223" s="101" t="s">
        <v>185</v>
      </c>
      <c r="G223" s="84"/>
      <c r="H223" s="84"/>
      <c r="I223" s="88">
        <v>0</v>
      </c>
      <c r="J223" s="85"/>
    </row>
    <row r="224" spans="3:10" s="10" customFormat="1" ht="14.25" customHeight="1" x14ac:dyDescent="0.25">
      <c r="E224" s="106" t="s">
        <v>186</v>
      </c>
      <c r="F224" s="84"/>
      <c r="G224" s="84"/>
      <c r="H224" s="98"/>
      <c r="I224" s="88"/>
      <c r="J224" s="99">
        <f>J193-I194+I216</f>
        <v>36303599.179999992</v>
      </c>
    </row>
    <row r="225" spans="1:10" s="10" customFormat="1" ht="14.25" customHeight="1" x14ac:dyDescent="0.25">
      <c r="C225" s="107"/>
      <c r="D225" s="107"/>
      <c r="E225" s="107"/>
      <c r="F225" s="107"/>
      <c r="G225" s="107"/>
      <c r="H225" s="107"/>
      <c r="I225" s="107"/>
    </row>
    <row r="226" spans="1:10" ht="14.25" customHeight="1" x14ac:dyDescent="0.25">
      <c r="A226" s="4" t="s">
        <v>187</v>
      </c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4.25" customHeight="1" x14ac:dyDescent="0.25">
      <c r="C227" s="39"/>
      <c r="D227" s="45" t="s">
        <v>188</v>
      </c>
      <c r="E227" s="45"/>
      <c r="F227" s="45"/>
      <c r="G227" s="45"/>
      <c r="H227" s="45"/>
      <c r="I227" s="45"/>
      <c r="J227" s="45"/>
    </row>
    <row r="228" spans="1:10" ht="14.25" customHeight="1" x14ac:dyDescent="0.25">
      <c r="C228" s="39"/>
      <c r="D228" s="39"/>
      <c r="E228" s="14" t="s">
        <v>8</v>
      </c>
      <c r="F228" s="15" t="s">
        <v>9</v>
      </c>
      <c r="G228" s="15"/>
      <c r="H228" s="14" t="s">
        <v>127</v>
      </c>
      <c r="I228" s="14" t="s">
        <v>128</v>
      </c>
      <c r="J228" s="14" t="s">
        <v>107</v>
      </c>
    </row>
    <row r="229" spans="1:10" ht="14.25" customHeight="1" thickBot="1" x14ac:dyDescent="0.3">
      <c r="F229" s="67" t="s">
        <v>16</v>
      </c>
      <c r="G229" s="67"/>
      <c r="H229" s="56">
        <v>0</v>
      </c>
      <c r="I229" s="56">
        <v>-9.5367431640625E-7</v>
      </c>
      <c r="J229" s="56">
        <v>-9.5367431640625E-7</v>
      </c>
    </row>
    <row r="230" spans="1:10" ht="14.25" customHeight="1" thickTop="1" x14ac:dyDescent="0.25">
      <c r="F230" s="25"/>
      <c r="G230" s="43"/>
      <c r="H230" s="43"/>
      <c r="I230" s="43"/>
    </row>
    <row r="231" spans="1:10" ht="14.25" customHeight="1" x14ac:dyDescent="0.25">
      <c r="F231" s="25"/>
      <c r="G231" s="43"/>
      <c r="H231" s="43"/>
      <c r="I231" s="43"/>
    </row>
    <row r="232" spans="1:10" ht="14.25" customHeight="1" x14ac:dyDescent="0.25">
      <c r="C232" s="2"/>
      <c r="D232" s="2"/>
    </row>
    <row r="233" spans="1:10" ht="14.25" customHeight="1" x14ac:dyDescent="0.25">
      <c r="F233" s="2"/>
      <c r="G233" s="2"/>
      <c r="H233" s="2"/>
      <c r="I233" s="2"/>
    </row>
    <row r="234" spans="1:10" ht="14.25" customHeight="1" x14ac:dyDescent="0.2">
      <c r="E234" s="108" t="s">
        <v>189</v>
      </c>
    </row>
    <row r="239" spans="1:10" ht="14.25" customHeight="1" x14ac:dyDescent="0.25">
      <c r="H239" s="109"/>
      <c r="I239" s="109"/>
    </row>
    <row r="240" spans="1:10" ht="14.25" customHeight="1" x14ac:dyDescent="0.25">
      <c r="G240" s="28" t="s">
        <v>190</v>
      </c>
      <c r="H240" s="110" t="s">
        <v>191</v>
      </c>
      <c r="I240" s="110"/>
    </row>
    <row r="241" spans="7:9" ht="14.25" customHeight="1" x14ac:dyDescent="0.25">
      <c r="G241" s="28" t="s">
        <v>192</v>
      </c>
      <c r="H241" s="111" t="s">
        <v>193</v>
      </c>
      <c r="I241" s="111"/>
    </row>
  </sheetData>
  <mergeCells count="74">
    <mergeCell ref="H240:I240"/>
    <mergeCell ref="H241:I241"/>
    <mergeCell ref="F133:G133"/>
    <mergeCell ref="F142:H142"/>
    <mergeCell ref="F159:H159"/>
    <mergeCell ref="E175:H175"/>
    <mergeCell ref="E192:H192"/>
    <mergeCell ref="F228:G228"/>
    <mergeCell ref="F98:H98"/>
    <mergeCell ref="F118:H118"/>
    <mergeCell ref="B120:J120"/>
    <mergeCell ref="F122:H122"/>
    <mergeCell ref="F129:H129"/>
    <mergeCell ref="B131:J131"/>
    <mergeCell ref="F83:H83"/>
    <mergeCell ref="D85:J85"/>
    <mergeCell ref="F86:H86"/>
    <mergeCell ref="F87:H87"/>
    <mergeCell ref="F94:H94"/>
    <mergeCell ref="C96:J96"/>
    <mergeCell ref="F59:H59"/>
    <mergeCell ref="F60:H60"/>
    <mergeCell ref="F61:H61"/>
    <mergeCell ref="B63:J63"/>
    <mergeCell ref="C64:J64"/>
    <mergeCell ref="F66:H66"/>
    <mergeCell ref="C52:J52"/>
    <mergeCell ref="F54:G54"/>
    <mergeCell ref="F55:H55"/>
    <mergeCell ref="F56:H56"/>
    <mergeCell ref="F57:H57"/>
    <mergeCell ref="F58:H58"/>
    <mergeCell ref="F44:H44"/>
    <mergeCell ref="F45:H45"/>
    <mergeCell ref="F46:H46"/>
    <mergeCell ref="F47:H47"/>
    <mergeCell ref="F48:H48"/>
    <mergeCell ref="F50:H50"/>
    <mergeCell ref="F37:H37"/>
    <mergeCell ref="F38:H38"/>
    <mergeCell ref="D40:J40"/>
    <mergeCell ref="F41:H41"/>
    <mergeCell ref="F42:H42"/>
    <mergeCell ref="F43:H43"/>
    <mergeCell ref="F28:H28"/>
    <mergeCell ref="D30:J30"/>
    <mergeCell ref="D33:J33"/>
    <mergeCell ref="F34:H34"/>
    <mergeCell ref="F35:H35"/>
    <mergeCell ref="F36:H36"/>
    <mergeCell ref="F22:H22"/>
    <mergeCell ref="F23:H23"/>
    <mergeCell ref="F24:H24"/>
    <mergeCell ref="F25:H25"/>
    <mergeCell ref="F26:H26"/>
    <mergeCell ref="F27:H27"/>
    <mergeCell ref="F15:H15"/>
    <mergeCell ref="D17:J17"/>
    <mergeCell ref="F18:H18"/>
    <mergeCell ref="F19:H19"/>
    <mergeCell ref="F20:H20"/>
    <mergeCell ref="F21:H21"/>
    <mergeCell ref="F9:H9"/>
    <mergeCell ref="F10:H10"/>
    <mergeCell ref="F11:H11"/>
    <mergeCell ref="F12:H12"/>
    <mergeCell ref="F13:H13"/>
    <mergeCell ref="F14:H14"/>
    <mergeCell ref="A1:J1"/>
    <mergeCell ref="A2:J2"/>
    <mergeCell ref="A3:J3"/>
    <mergeCell ref="A4:J4"/>
    <mergeCell ref="B6:J6"/>
    <mergeCell ref="C7:J7"/>
  </mergeCells>
  <dataValidations count="1">
    <dataValidation allowBlank="1" showInputMessage="1" showErrorMessage="1" prompt="Diferencia entre el saldo final y el inicial presentados." sqref="J228 J162 J142 J133"/>
  </dataValidations>
  <pageMargins left="0.70866141732283472" right="0.70866141732283472" top="0.35433070866141736" bottom="0.35433070866141736" header="0.31496062992125984" footer="0.31496062992125984"/>
  <pageSetup paperSize="11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DM</vt:lpstr>
      <vt:lpstr>'NOTAS DM'!Área_de_impresión</vt:lpstr>
      <vt:lpstr>'NOTAS DM'!Títulos_a_imprimir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2020-10-28T19:57:30Z</cp:lastPrinted>
  <dcterms:created xsi:type="dcterms:W3CDTF">2020-10-28T19:54:47Z</dcterms:created>
  <dcterms:modified xsi:type="dcterms:W3CDTF">2020-10-28T19:58:07Z</dcterms:modified>
</cp:coreProperties>
</file>