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TERCER TRIMESTRE 2020\PUBLICACION 3ER TRIM 2020\INFORMACION DISCIPLINA FINANCIERA\"/>
    </mc:Choice>
  </mc:AlternateContent>
  <bookViews>
    <workbookView xWindow="0" yWindow="0" windowWidth="20490" windowHeight="7650"/>
  </bookViews>
  <sheets>
    <sheet name="F6a" sheetId="1" r:id="rId1"/>
  </sheets>
  <definedNames>
    <definedName name="_xlnm._FilterDatabase" localSheetId="0" hidden="1">F6a!$B$3:$H$155</definedName>
    <definedName name="_xlnm.Print_Area" localSheetId="0">F6a!$A$1:$H$161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F80" i="1"/>
  <c r="F79" i="1" s="1"/>
  <c r="E80" i="1"/>
  <c r="D80" i="1"/>
  <c r="C80" i="1"/>
  <c r="G79" i="1"/>
  <c r="D79" i="1"/>
  <c r="C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5" i="1" s="1"/>
  <c r="G5" i="1"/>
  <c r="F5" i="1"/>
  <c r="D5" i="1"/>
  <c r="D4" i="1" s="1"/>
  <c r="D154" i="1" s="1"/>
  <c r="C5" i="1"/>
  <c r="G4" i="1"/>
  <c r="G154" i="1" s="1"/>
  <c r="F4" i="1"/>
  <c r="C4" i="1"/>
  <c r="C154" i="1" s="1"/>
  <c r="H80" i="1" l="1"/>
  <c r="F154" i="1"/>
  <c r="E79" i="1"/>
  <c r="E66" i="1"/>
  <c r="H66" i="1" s="1"/>
  <c r="H4" i="1" s="1"/>
  <c r="E70" i="1"/>
  <c r="H70" i="1" s="1"/>
  <c r="E141" i="1"/>
  <c r="H141" i="1" s="1"/>
  <c r="E145" i="1"/>
  <c r="H145" i="1" s="1"/>
  <c r="E5" i="1"/>
  <c r="H79" i="1" l="1"/>
  <c r="H154" i="1" s="1"/>
  <c r="E4" i="1"/>
  <c r="E154" i="1" s="1"/>
</calcChain>
</file>

<file path=xl/sharedStrings.xml><?xml version="1.0" encoding="utf-8"?>
<sst xmlns="http://schemas.openxmlformats.org/spreadsheetml/2006/main" count="286" uniqueCount="213">
  <si>
    <t>INSTITUTO TECNOLOGICO SUPERIOR DEL SUR DE GUANAJUATO
Clasificación por Objeto del Gasto (Capítulo y Concepto)
al 30 de Septiembre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</si>
  <si>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</si>
  <si>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</si>
  <si>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</si>
  <si>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</si>
  <si>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</si>
  <si>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</si>
  <si>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</si>
  <si>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</si>
  <si>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</si>
  <si>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</si>
  <si>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</si>
  <si>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</si>
  <si>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</si>
  <si>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</si>
  <si>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</si>
  <si>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</si>
  <si>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</si>
  <si>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</si>
  <si>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</si>
  <si>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</si>
  <si>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</si>
  <si>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</si>
  <si>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</si>
  <si>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</si>
  <si>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</si>
  <si>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</si>
  <si>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</si>
  <si>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</si>
  <si>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</si>
  <si>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</si>
  <si>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</si>
  <si>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</si>
  <si>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</si>
  <si>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</si>
  <si>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</si>
  <si>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</si>
  <si>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</si>
  <si>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</si>
  <si>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</si>
  <si>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</si>
  <si>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</si>
  <si>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</si>
  <si>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</si>
  <si>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</si>
  <si>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</si>
  <si>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</si>
  <si>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</si>
  <si>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</si>
  <si>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</si>
  <si>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</si>
  <si>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</si>
  <si>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</si>
  <si>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</si>
  <si>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</si>
  <si>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</si>
  <si>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</si>
  <si>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</si>
  <si>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</si>
  <si>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</si>
  <si>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</si>
  <si>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</si>
  <si>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</si>
  <si>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</si>
  <si>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</si>
  <si>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</si>
  <si>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</si>
  <si>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</si>
  <si>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</si>
  <si>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</si>
  <si>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</si>
  <si>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</si>
  <si>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</si>
  <si>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</si>
  <si>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</si>
  <si>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</si>
  <si>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</si>
  <si>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</si>
  <si>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</si>
  <si>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</si>
  <si>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</si>
  <si>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</si>
  <si>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</si>
  <si>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</si>
  <si>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</si>
  <si>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</si>
  <si>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</si>
  <si>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</si>
  <si>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</si>
  <si>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</si>
  <si>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</si>
  <si>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</si>
  <si>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</si>
  <si>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</si>
  <si>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</si>
  <si>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</si>
  <si>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</si>
  <si>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</si>
  <si>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</si>
  <si>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</si>
  <si>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</si>
  <si>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</si>
  <si>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</si>
  <si>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</si>
  <si>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</si>
  <si>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</si>
  <si>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</si>
  <si>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</si>
  <si>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</si>
  <si>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</si>
  <si>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</si>
  <si>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</si>
  <si>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</si>
  <si>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</si>
  <si>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</si>
  <si>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</si>
  <si>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</si>
  <si>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</si>
  <si>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</si>
  <si>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</si>
  <si>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</si>
  <si>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</si>
  <si>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</si>
  <si>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</si>
  <si>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</si>
  <si>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</si>
  <si>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</si>
  <si>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</si>
  <si>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</si>
  <si>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</si>
  <si>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</si>
  <si>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</si>
  <si>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</si>
  <si>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</si>
  <si>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</si>
  <si>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</si>
  <si>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</si>
  <si>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</si>
  <si>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</si>
  <si>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</si>
  <si>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</si>
  <si>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</si>
  <si>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</si>
  <si>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</si>
  <si>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</si>
  <si>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</si>
  <si>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</si>
  <si>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</si>
  <si>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</si>
  <si>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</si>
  <si>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</si>
  <si>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</si>
  <si>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</si>
  <si>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</si>
  <si>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</si>
  <si>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</si>
  <si>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</si>
  <si>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</si>
  <si>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</si>
  <si>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</si>
  <si>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</si>
  <si>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</si>
  <si>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</si>
  <si>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</si>
  <si>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</si>
  <si>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</si>
  <si>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</si>
  <si>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</si>
  <si>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</si>
  <si>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</si>
  <si>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</si>
  <si>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</si>
  <si>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</si>
  <si>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</si>
  <si>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</si>
  <si>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</si>
  <si>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</si>
  <si>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</si>
  <si>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</si>
  <si>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</si>
  <si>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</si>
  <si>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</si>
  <si>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</si>
  <si>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</si>
  <si>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</si>
  <si>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</si>
  <si>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</si>
  <si>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</si>
  <si>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</si>
  <si>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</si>
  <si>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</si>
  <si>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</si>
  <si>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</si>
  <si>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</si>
  <si>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</si>
  <si>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</si>
  <si>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</si>
  <si>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</si>
  <si>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</si>
  <si>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</si>
  <si>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</si>
  <si>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</si>
  <si>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</si>
  <si>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</si>
  <si>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</si>
  <si>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</si>
  <si>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</si>
  <si>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Antonio Ramírez Vallejo</t>
  </si>
  <si>
    <t xml:space="preserve">  </t>
  </si>
  <si>
    <t>Gerardo Gámez García</t>
  </si>
  <si>
    <t>Director General</t>
  </si>
  <si>
    <t xml:space="preserve">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</si>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</sst>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Times New Roman"/>
      <family val="2"/>
    </font>
    <font>
      <b/>
      <sz val="8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4" fontId="4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top"/>
    </xf>
    <xf numFmtId="0" fontId="2" fillId="0" borderId="7" xfId="0" applyFont="1" applyBorder="1"/>
    <xf numFmtId="0" fontId="7" fillId="0" borderId="8" xfId="0" applyFont="1" applyBorder="1" applyAlignment="1">
      <alignment horizontal="left" vertical="center" indent="1"/>
    </xf>
    <xf numFmtId="4" fontId="7" fillId="0" borderId="9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indent="2"/>
    </xf>
    <xf numFmtId="4" fontId="8" fillId="0" borderId="9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2" fillId="0" borderId="10" xfId="0" applyFont="1" applyBorder="1"/>
    <xf numFmtId="0" fontId="8" fillId="0" borderId="11" xfId="0" applyFont="1" applyBorder="1" applyAlignment="1">
      <alignment horizontal="left" vertical="center"/>
    </xf>
    <xf numFmtId="4" fontId="8" fillId="0" borderId="6" xfId="0" applyNumberFormat="1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0" fillId="0" borderId="12" xfId="0" applyFont="1" applyBorder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159</xdr:row>
      <xdr:rowOff>9525</xdr:rowOff>
    </xdr:from>
    <xdr:to>
      <xdr:col>1</xdr:col>
      <xdr:colOff>3876675</xdr:colOff>
      <xdr:row>159</xdr:row>
      <xdr:rowOff>9525</xdr:rowOff>
    </xdr:to>
    <xdr:cxnSp macro="">
      <xdr:nvCxnSpPr>
        <xdr:cNvPr id="2" name="Conector recto 1"/>
        <xdr:cNvCxnSpPr/>
      </xdr:nvCxnSpPr>
      <xdr:spPr>
        <a:xfrm>
          <a:off x="1666875" y="25984200"/>
          <a:ext cx="2486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tabSelected="1" workbookViewId="0">
      <selection sqref="A1:H1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35961267.090000004</v>
      </c>
      <c r="D4" s="15">
        <f t="shared" ref="D4:H4" si="0">D5+D13+D23+D33+D43+D53+D57+D66+D70</f>
        <v>2574311.6900000004</v>
      </c>
      <c r="E4" s="15">
        <f t="shared" si="0"/>
        <v>38535578.780000001</v>
      </c>
      <c r="F4" s="15">
        <f t="shared" si="0"/>
        <v>20659781.550000001</v>
      </c>
      <c r="G4" s="15">
        <f t="shared" si="0"/>
        <v>20659781.550000001</v>
      </c>
      <c r="H4" s="15">
        <f t="shared" si="0"/>
        <v>17875797.23</v>
      </c>
    </row>
    <row r="5" spans="1:8">
      <c r="A5" s="16" t="s">
        <v>10</v>
      </c>
      <c r="B5" s="17"/>
      <c r="C5" s="18">
        <f>SUM(C6:C12)</f>
        <v>23851248.09</v>
      </c>
      <c r="D5" s="18">
        <f t="shared" ref="D5:H5" si="1">SUM(D6:D12)</f>
        <v>1812410.73</v>
      </c>
      <c r="E5" s="18">
        <f t="shared" si="1"/>
        <v>25663658.82</v>
      </c>
      <c r="F5" s="18">
        <f t="shared" si="1"/>
        <v>15724784.819999998</v>
      </c>
      <c r="G5" s="18">
        <f t="shared" si="1"/>
        <v>15724784.819999998</v>
      </c>
      <c r="H5" s="18">
        <f t="shared" si="1"/>
        <v>9938874</v>
      </c>
    </row>
    <row r="6" spans="1:8">
      <c r="A6" s="19" t="s">
        <v>11</v>
      </c>
      <c r="B6" s="20" t="s">
        <v>12</v>
      </c>
      <c r="C6" s="21">
        <v>13055207</v>
      </c>
      <c r="D6" s="21">
        <v>1577174</v>
      </c>
      <c r="E6" s="21">
        <f>C6+D6</f>
        <v>14632381</v>
      </c>
      <c r="F6" s="21">
        <v>9961992.5999999996</v>
      </c>
      <c r="G6" s="21">
        <v>9961992.5999999996</v>
      </c>
      <c r="H6" s="21">
        <f>E6-F6</f>
        <v>4670388.4000000004</v>
      </c>
    </row>
    <row r="7" spans="1:8">
      <c r="A7" s="19" t="s">
        <v>13</v>
      </c>
      <c r="B7" s="20" t="s">
        <v>14</v>
      </c>
      <c r="C7" s="21">
        <v>1200000</v>
      </c>
      <c r="D7" s="21">
        <v>34582.82</v>
      </c>
      <c r="E7" s="21">
        <f t="shared" ref="E7:E12" si="2">C7+D7</f>
        <v>1234582.82</v>
      </c>
      <c r="F7" s="21">
        <v>478440.6</v>
      </c>
      <c r="G7" s="21">
        <v>478440.6</v>
      </c>
      <c r="H7" s="21">
        <f t="shared" ref="H7:H70" si="3">E7-F7</f>
        <v>756142.22000000009</v>
      </c>
    </row>
    <row r="8" spans="1:8">
      <c r="A8" s="19" t="s">
        <v>15</v>
      </c>
      <c r="B8" s="20" t="s">
        <v>16</v>
      </c>
      <c r="C8" s="21">
        <v>3873420</v>
      </c>
      <c r="D8" s="21">
        <v>0</v>
      </c>
      <c r="E8" s="21">
        <f t="shared" si="2"/>
        <v>3873420</v>
      </c>
      <c r="F8" s="21">
        <v>1666831.45</v>
      </c>
      <c r="G8" s="21">
        <v>1666831.45</v>
      </c>
      <c r="H8" s="21">
        <f t="shared" si="3"/>
        <v>2206588.5499999998</v>
      </c>
    </row>
    <row r="9" spans="1:8">
      <c r="A9" s="19" t="s">
        <v>17</v>
      </c>
      <c r="B9" s="20" t="s">
        <v>18</v>
      </c>
      <c r="C9" s="21">
        <v>3338001</v>
      </c>
      <c r="D9" s="21">
        <v>0</v>
      </c>
      <c r="E9" s="21">
        <f t="shared" si="2"/>
        <v>3338001</v>
      </c>
      <c r="F9" s="21">
        <v>2175714.23</v>
      </c>
      <c r="G9" s="21">
        <v>2175714.23</v>
      </c>
      <c r="H9" s="21">
        <f t="shared" si="3"/>
        <v>1162286.77</v>
      </c>
    </row>
    <row r="10" spans="1:8">
      <c r="A10" s="19" t="s">
        <v>19</v>
      </c>
      <c r="B10" s="20" t="s">
        <v>20</v>
      </c>
      <c r="C10" s="21">
        <v>2384620.09</v>
      </c>
      <c r="D10" s="21">
        <v>653.91</v>
      </c>
      <c r="E10" s="21">
        <f t="shared" si="2"/>
        <v>2385274</v>
      </c>
      <c r="F10" s="21">
        <v>1441805.94</v>
      </c>
      <c r="G10" s="21">
        <v>1441805.94</v>
      </c>
      <c r="H10" s="21">
        <f t="shared" si="3"/>
        <v>943468.06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0</v>
      </c>
      <c r="D12" s="21">
        <v>200000</v>
      </c>
      <c r="E12" s="21">
        <f t="shared" si="2"/>
        <v>200000</v>
      </c>
      <c r="F12" s="21">
        <v>0</v>
      </c>
      <c r="G12" s="21">
        <v>0</v>
      </c>
      <c r="H12" s="21">
        <f t="shared" si="3"/>
        <v>200000</v>
      </c>
    </row>
    <row r="13" spans="1:8">
      <c r="A13" s="16" t="s">
        <v>25</v>
      </c>
      <c r="B13" s="17"/>
      <c r="C13" s="18">
        <f>SUM(C14:C22)</f>
        <v>3830207</v>
      </c>
      <c r="D13" s="18">
        <f t="shared" ref="D13:G13" si="4">SUM(D14:D22)</f>
        <v>-138714.42000000001</v>
      </c>
      <c r="E13" s="18">
        <f t="shared" si="4"/>
        <v>3691492.58</v>
      </c>
      <c r="F13" s="18">
        <f t="shared" si="4"/>
        <v>1519598.27</v>
      </c>
      <c r="G13" s="18">
        <f t="shared" si="4"/>
        <v>1519598.27</v>
      </c>
      <c r="H13" s="18">
        <f t="shared" si="3"/>
        <v>2171894.31</v>
      </c>
    </row>
    <row r="14" spans="1:8">
      <c r="A14" s="19" t="s">
        <v>26</v>
      </c>
      <c r="B14" s="20" t="s">
        <v>27</v>
      </c>
      <c r="C14" s="21">
        <v>1680600</v>
      </c>
      <c r="D14" s="21">
        <v>146350</v>
      </c>
      <c r="E14" s="21">
        <f t="shared" ref="E14:E22" si="5">C14+D14</f>
        <v>1826950</v>
      </c>
      <c r="F14" s="21">
        <v>1003935.44</v>
      </c>
      <c r="G14" s="21">
        <v>1003935.44</v>
      </c>
      <c r="H14" s="21">
        <f t="shared" si="3"/>
        <v>823014.56</v>
      </c>
    </row>
    <row r="15" spans="1:8">
      <c r="A15" s="19" t="s">
        <v>28</v>
      </c>
      <c r="B15" s="20" t="s">
        <v>29</v>
      </c>
      <c r="C15" s="21">
        <v>107880</v>
      </c>
      <c r="D15" s="21">
        <v>-3800</v>
      </c>
      <c r="E15" s="21">
        <f t="shared" si="5"/>
        <v>104080</v>
      </c>
      <c r="F15" s="21">
        <v>7807.38</v>
      </c>
      <c r="G15" s="21">
        <v>7807.38</v>
      </c>
      <c r="H15" s="21">
        <f t="shared" si="3"/>
        <v>96272.62</v>
      </c>
    </row>
    <row r="16" spans="1:8">
      <c r="A16" s="19" t="s">
        <v>30</v>
      </c>
      <c r="B16" s="20" t="s">
        <v>31</v>
      </c>
      <c r="C16" s="21">
        <v>7000</v>
      </c>
      <c r="D16" s="21">
        <v>10000</v>
      </c>
      <c r="E16" s="21">
        <f t="shared" si="5"/>
        <v>17000</v>
      </c>
      <c r="F16" s="21">
        <v>0</v>
      </c>
      <c r="G16" s="21">
        <v>0</v>
      </c>
      <c r="H16" s="21">
        <f t="shared" si="3"/>
        <v>17000</v>
      </c>
    </row>
    <row r="17" spans="1:8">
      <c r="A17" s="19" t="s">
        <v>32</v>
      </c>
      <c r="B17" s="20" t="s">
        <v>33</v>
      </c>
      <c r="C17" s="21">
        <v>492727</v>
      </c>
      <c r="D17" s="21">
        <v>-48500</v>
      </c>
      <c r="E17" s="21">
        <f t="shared" si="5"/>
        <v>444227</v>
      </c>
      <c r="F17" s="21">
        <v>127646.85</v>
      </c>
      <c r="G17" s="21">
        <v>127646.85</v>
      </c>
      <c r="H17" s="21">
        <f t="shared" si="3"/>
        <v>316580.15000000002</v>
      </c>
    </row>
    <row r="18" spans="1:8">
      <c r="A18" s="19" t="s">
        <v>34</v>
      </c>
      <c r="B18" s="20" t="s">
        <v>35</v>
      </c>
      <c r="C18" s="21">
        <v>70100</v>
      </c>
      <c r="D18" s="21">
        <v>69690</v>
      </c>
      <c r="E18" s="21">
        <f t="shared" si="5"/>
        <v>139790</v>
      </c>
      <c r="F18" s="21">
        <v>84394.31</v>
      </c>
      <c r="G18" s="21">
        <v>84394.31</v>
      </c>
      <c r="H18" s="21">
        <f t="shared" si="3"/>
        <v>55395.69</v>
      </c>
    </row>
    <row r="19" spans="1:8">
      <c r="A19" s="19" t="s">
        <v>36</v>
      </c>
      <c r="B19" s="20" t="s">
        <v>37</v>
      </c>
      <c r="C19" s="21">
        <v>460000</v>
      </c>
      <c r="D19" s="21">
        <v>1853.18</v>
      </c>
      <c r="E19" s="21">
        <f t="shared" si="5"/>
        <v>461853.18</v>
      </c>
      <c r="F19" s="21">
        <v>118928.07</v>
      </c>
      <c r="G19" s="21">
        <v>118928.07</v>
      </c>
      <c r="H19" s="21">
        <f t="shared" si="3"/>
        <v>342925.11</v>
      </c>
    </row>
    <row r="20" spans="1:8">
      <c r="A20" s="19" t="s">
        <v>38</v>
      </c>
      <c r="B20" s="20" t="s">
        <v>39</v>
      </c>
      <c r="C20" s="21">
        <v>304000</v>
      </c>
      <c r="D20" s="21">
        <v>-102540</v>
      </c>
      <c r="E20" s="21">
        <f t="shared" si="5"/>
        <v>201460</v>
      </c>
      <c r="F20" s="21">
        <v>14310</v>
      </c>
      <c r="G20" s="21">
        <v>14310</v>
      </c>
      <c r="H20" s="21">
        <f t="shared" si="3"/>
        <v>187150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707900</v>
      </c>
      <c r="D22" s="21">
        <v>-211767.6</v>
      </c>
      <c r="E22" s="21">
        <f t="shared" si="5"/>
        <v>496132.4</v>
      </c>
      <c r="F22" s="21">
        <v>162576.22</v>
      </c>
      <c r="G22" s="21">
        <v>162576.22</v>
      </c>
      <c r="H22" s="21">
        <f t="shared" si="3"/>
        <v>333556.18000000005</v>
      </c>
    </row>
    <row r="23" spans="1:8">
      <c r="A23" s="16" t="s">
        <v>44</v>
      </c>
      <c r="B23" s="17"/>
      <c r="C23" s="18">
        <f>SUM(C24:C32)</f>
        <v>4861801</v>
      </c>
      <c r="D23" s="18">
        <f t="shared" ref="D23:G23" si="6">SUM(D24:D32)</f>
        <v>565465.08000000007</v>
      </c>
      <c r="E23" s="18">
        <f t="shared" si="6"/>
        <v>5427266.0800000001</v>
      </c>
      <c r="F23" s="18">
        <f t="shared" si="6"/>
        <v>3041129.4299999997</v>
      </c>
      <c r="G23" s="18">
        <f t="shared" si="6"/>
        <v>3041129.4299999997</v>
      </c>
      <c r="H23" s="18">
        <f t="shared" si="3"/>
        <v>2386136.6500000004</v>
      </c>
    </row>
    <row r="24" spans="1:8">
      <c r="A24" s="19" t="s">
        <v>45</v>
      </c>
      <c r="B24" s="20" t="s">
        <v>46</v>
      </c>
      <c r="C24" s="21">
        <v>583974</v>
      </c>
      <c r="D24" s="21">
        <v>15324.08</v>
      </c>
      <c r="E24" s="21">
        <f t="shared" ref="E24:E32" si="7">C24+D24</f>
        <v>599298.07999999996</v>
      </c>
      <c r="F24" s="21">
        <v>393225.65</v>
      </c>
      <c r="G24" s="21">
        <v>393225.65</v>
      </c>
      <c r="H24" s="21">
        <f t="shared" si="3"/>
        <v>206072.42999999993</v>
      </c>
    </row>
    <row r="25" spans="1:8">
      <c r="A25" s="19" t="s">
        <v>47</v>
      </c>
      <c r="B25" s="20" t="s">
        <v>48</v>
      </c>
      <c r="C25" s="21">
        <v>518400</v>
      </c>
      <c r="D25" s="21">
        <v>71684.240000000005</v>
      </c>
      <c r="E25" s="21">
        <f t="shared" si="7"/>
        <v>590084.24</v>
      </c>
      <c r="F25" s="21">
        <v>270070</v>
      </c>
      <c r="G25" s="21">
        <v>270070</v>
      </c>
      <c r="H25" s="21">
        <f t="shared" si="3"/>
        <v>320014.24</v>
      </c>
    </row>
    <row r="26" spans="1:8">
      <c r="A26" s="19" t="s">
        <v>49</v>
      </c>
      <c r="B26" s="20" t="s">
        <v>50</v>
      </c>
      <c r="C26" s="21">
        <v>1051250</v>
      </c>
      <c r="D26" s="21">
        <v>45609.94</v>
      </c>
      <c r="E26" s="21">
        <f t="shared" si="7"/>
        <v>1096859.94</v>
      </c>
      <c r="F26" s="21">
        <v>311845.83</v>
      </c>
      <c r="G26" s="21">
        <v>311845.83</v>
      </c>
      <c r="H26" s="21">
        <f t="shared" si="3"/>
        <v>785014.10999999987</v>
      </c>
    </row>
    <row r="27" spans="1:8">
      <c r="A27" s="19" t="s">
        <v>51</v>
      </c>
      <c r="B27" s="20" t="s">
        <v>52</v>
      </c>
      <c r="C27" s="21">
        <v>360361</v>
      </c>
      <c r="D27" s="21">
        <v>-44599</v>
      </c>
      <c r="E27" s="21">
        <f t="shared" si="7"/>
        <v>315762</v>
      </c>
      <c r="F27" s="21">
        <v>271026.89</v>
      </c>
      <c r="G27" s="21">
        <v>271026.89</v>
      </c>
      <c r="H27" s="21">
        <f t="shared" si="3"/>
        <v>44735.109999999986</v>
      </c>
    </row>
    <row r="28" spans="1:8">
      <c r="A28" s="19" t="s">
        <v>53</v>
      </c>
      <c r="B28" s="20" t="s">
        <v>54</v>
      </c>
      <c r="C28" s="21">
        <v>1222116</v>
      </c>
      <c r="D28" s="21">
        <v>133189.48000000001</v>
      </c>
      <c r="E28" s="21">
        <f t="shared" si="7"/>
        <v>1355305.48</v>
      </c>
      <c r="F28" s="21">
        <v>1160116.8899999999</v>
      </c>
      <c r="G28" s="21">
        <v>1160116.8899999999</v>
      </c>
      <c r="H28" s="21">
        <f t="shared" si="3"/>
        <v>195188.59000000008</v>
      </c>
    </row>
    <row r="29" spans="1:8">
      <c r="A29" s="19" t="s">
        <v>55</v>
      </c>
      <c r="B29" s="20" t="s">
        <v>56</v>
      </c>
      <c r="C29" s="21">
        <v>406200</v>
      </c>
      <c r="D29" s="21">
        <v>0</v>
      </c>
      <c r="E29" s="21">
        <f t="shared" si="7"/>
        <v>406200</v>
      </c>
      <c r="F29" s="21">
        <v>0</v>
      </c>
      <c r="G29" s="21">
        <v>0</v>
      </c>
      <c r="H29" s="21">
        <f t="shared" si="3"/>
        <v>406200</v>
      </c>
    </row>
    <row r="30" spans="1:8">
      <c r="A30" s="19" t="s">
        <v>57</v>
      </c>
      <c r="B30" s="20" t="s">
        <v>58</v>
      </c>
      <c r="C30" s="21">
        <v>0</v>
      </c>
      <c r="D30" s="21">
        <v>3467</v>
      </c>
      <c r="E30" s="21">
        <f t="shared" si="7"/>
        <v>3467</v>
      </c>
      <c r="F30" s="21">
        <v>3467</v>
      </c>
      <c r="G30" s="21">
        <v>3467</v>
      </c>
      <c r="H30" s="21">
        <f t="shared" si="3"/>
        <v>0</v>
      </c>
    </row>
    <row r="31" spans="1:8">
      <c r="A31" s="19" t="s">
        <v>59</v>
      </c>
      <c r="B31" s="20" t="s">
        <v>60</v>
      </c>
      <c r="C31" s="21">
        <v>319500</v>
      </c>
      <c r="D31" s="21">
        <v>-8651.66</v>
      </c>
      <c r="E31" s="21">
        <f t="shared" si="7"/>
        <v>310848.34000000003</v>
      </c>
      <c r="F31" s="21">
        <v>44385.17</v>
      </c>
      <c r="G31" s="21">
        <v>44385.17</v>
      </c>
      <c r="H31" s="21">
        <f t="shared" si="3"/>
        <v>266463.17000000004</v>
      </c>
    </row>
    <row r="32" spans="1:8">
      <c r="A32" s="19" t="s">
        <v>61</v>
      </c>
      <c r="B32" s="20" t="s">
        <v>62</v>
      </c>
      <c r="C32" s="21">
        <v>400000</v>
      </c>
      <c r="D32" s="21">
        <v>349441</v>
      </c>
      <c r="E32" s="21">
        <f t="shared" si="7"/>
        <v>749441</v>
      </c>
      <c r="F32" s="21">
        <v>586992</v>
      </c>
      <c r="G32" s="21">
        <v>586992</v>
      </c>
      <c r="H32" s="21">
        <f t="shared" si="3"/>
        <v>162449</v>
      </c>
    </row>
    <row r="33" spans="1:8">
      <c r="A33" s="16" t="s">
        <v>63</v>
      </c>
      <c r="B33" s="17"/>
      <c r="C33" s="18">
        <f>SUM(C34:C42)</f>
        <v>571583</v>
      </c>
      <c r="D33" s="18">
        <f t="shared" ref="D33:G33" si="8">SUM(D34:D42)</f>
        <v>126454.35</v>
      </c>
      <c r="E33" s="18">
        <f t="shared" si="8"/>
        <v>698037.35</v>
      </c>
      <c r="F33" s="18">
        <f t="shared" si="8"/>
        <v>166634</v>
      </c>
      <c r="G33" s="18">
        <f t="shared" si="8"/>
        <v>166634</v>
      </c>
      <c r="H33" s="18">
        <f t="shared" si="3"/>
        <v>531403.35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571583</v>
      </c>
      <c r="D37" s="21">
        <v>126454.35</v>
      </c>
      <c r="E37" s="21">
        <f t="shared" si="9"/>
        <v>698037.35</v>
      </c>
      <c r="F37" s="21">
        <v>166634</v>
      </c>
      <c r="G37" s="21">
        <v>166634</v>
      </c>
      <c r="H37" s="21">
        <f t="shared" si="3"/>
        <v>531403.35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2846428</v>
      </c>
      <c r="D43" s="18">
        <f t="shared" ref="D43:G43" si="10">SUM(D44:D52)</f>
        <v>208695.95000000007</v>
      </c>
      <c r="E43" s="18">
        <f t="shared" si="10"/>
        <v>3055123.95</v>
      </c>
      <c r="F43" s="18">
        <f t="shared" si="10"/>
        <v>207635.02999999997</v>
      </c>
      <c r="G43" s="18">
        <f t="shared" si="10"/>
        <v>207635.02999999997</v>
      </c>
      <c r="H43" s="18">
        <f t="shared" si="3"/>
        <v>2847488.9200000004</v>
      </c>
    </row>
    <row r="44" spans="1:8">
      <c r="A44" s="19" t="s">
        <v>81</v>
      </c>
      <c r="B44" s="20" t="s">
        <v>82</v>
      </c>
      <c r="C44" s="21">
        <v>1520600</v>
      </c>
      <c r="D44" s="21">
        <v>214826.52</v>
      </c>
      <c r="E44" s="21">
        <f t="shared" ref="E44:E52" si="11">C44+D44</f>
        <v>1735426.52</v>
      </c>
      <c r="F44" s="21">
        <v>198375.52</v>
      </c>
      <c r="G44" s="21">
        <v>198375.52</v>
      </c>
      <c r="H44" s="21">
        <f t="shared" si="3"/>
        <v>1537051</v>
      </c>
    </row>
    <row r="45" spans="1:8">
      <c r="A45" s="19" t="s">
        <v>83</v>
      </c>
      <c r="B45" s="20" t="s">
        <v>84</v>
      </c>
      <c r="C45" s="21">
        <v>0</v>
      </c>
      <c r="D45" s="21">
        <v>10000</v>
      </c>
      <c r="E45" s="21">
        <f t="shared" si="11"/>
        <v>10000</v>
      </c>
      <c r="F45" s="21">
        <v>8190.08</v>
      </c>
      <c r="G45" s="21">
        <v>8190.08</v>
      </c>
      <c r="H45" s="21">
        <f t="shared" si="3"/>
        <v>1809.92</v>
      </c>
    </row>
    <row r="46" spans="1:8">
      <c r="A46" s="19" t="s">
        <v>85</v>
      </c>
      <c r="B46" s="20" t="s">
        <v>86</v>
      </c>
      <c r="C46" s="21">
        <v>943628</v>
      </c>
      <c r="D46" s="21">
        <v>-943628</v>
      </c>
      <c r="E46" s="21">
        <f t="shared" si="11"/>
        <v>0</v>
      </c>
      <c r="F46" s="21">
        <v>0</v>
      </c>
      <c r="G46" s="21">
        <v>0</v>
      </c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372200</v>
      </c>
      <c r="D49" s="21">
        <v>927497.43</v>
      </c>
      <c r="E49" s="21">
        <f t="shared" si="11"/>
        <v>1299697.4300000002</v>
      </c>
      <c r="F49" s="21">
        <v>1069.43</v>
      </c>
      <c r="G49" s="21">
        <v>1069.43</v>
      </c>
      <c r="H49" s="21">
        <f t="shared" si="3"/>
        <v>1298628.0000000002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>
        <v>10000</v>
      </c>
      <c r="D52" s="21">
        <v>0</v>
      </c>
      <c r="E52" s="21">
        <f t="shared" si="11"/>
        <v>10000</v>
      </c>
      <c r="F52" s="21">
        <v>0</v>
      </c>
      <c r="G52" s="21">
        <v>0</v>
      </c>
      <c r="H52" s="21">
        <f t="shared" si="3"/>
        <v>10000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27036677</v>
      </c>
      <c r="E79" s="25">
        <f t="shared" si="21"/>
        <v>27036677</v>
      </c>
      <c r="F79" s="25">
        <f t="shared" si="21"/>
        <v>15851452.609999999</v>
      </c>
      <c r="G79" s="25">
        <f t="shared" si="21"/>
        <v>15850960.609999999</v>
      </c>
      <c r="H79" s="25">
        <f t="shared" si="21"/>
        <v>11185224.390000002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24429076</v>
      </c>
      <c r="E80" s="25">
        <f t="shared" si="22"/>
        <v>24429076</v>
      </c>
      <c r="F80" s="25">
        <f t="shared" si="22"/>
        <v>14703946.390000001</v>
      </c>
      <c r="G80" s="25">
        <f t="shared" si="22"/>
        <v>14703946.390000001</v>
      </c>
      <c r="H80" s="25">
        <f t="shared" si="22"/>
        <v>9725129.6100000013</v>
      </c>
    </row>
    <row r="81" spans="1:8">
      <c r="A81" s="19" t="s">
        <v>145</v>
      </c>
      <c r="B81" s="30" t="s">
        <v>12</v>
      </c>
      <c r="C81" s="31">
        <v>0</v>
      </c>
      <c r="D81" s="31">
        <v>14823719</v>
      </c>
      <c r="E81" s="21">
        <f t="shared" ref="E81:E87" si="23">C81+D81</f>
        <v>14823719</v>
      </c>
      <c r="F81" s="31">
        <v>9961993.0299999993</v>
      </c>
      <c r="G81" s="31">
        <v>9961993.0299999993</v>
      </c>
      <c r="H81" s="31">
        <f t="shared" ref="H81:H144" si="24">E81-F81</f>
        <v>4861725.9700000007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3873420</v>
      </c>
      <c r="E83" s="21">
        <f t="shared" si="23"/>
        <v>3873420</v>
      </c>
      <c r="F83" s="31">
        <v>1666831.58</v>
      </c>
      <c r="G83" s="31">
        <v>1666831.58</v>
      </c>
      <c r="H83" s="31">
        <f t="shared" si="24"/>
        <v>2206588.42</v>
      </c>
    </row>
    <row r="84" spans="1:8">
      <c r="A84" s="19" t="s">
        <v>148</v>
      </c>
      <c r="B84" s="30" t="s">
        <v>18</v>
      </c>
      <c r="C84" s="31">
        <v>0</v>
      </c>
      <c r="D84" s="31">
        <v>3338001</v>
      </c>
      <c r="E84" s="21">
        <f t="shared" si="23"/>
        <v>3338001</v>
      </c>
      <c r="F84" s="31">
        <v>2175714.21</v>
      </c>
      <c r="G84" s="31">
        <v>2175714.21</v>
      </c>
      <c r="H84" s="31">
        <f t="shared" si="24"/>
        <v>1162286.79</v>
      </c>
    </row>
    <row r="85" spans="1:8">
      <c r="A85" s="19" t="s">
        <v>149</v>
      </c>
      <c r="B85" s="30" t="s">
        <v>20</v>
      </c>
      <c r="C85" s="31">
        <v>0</v>
      </c>
      <c r="D85" s="31">
        <v>1276118</v>
      </c>
      <c r="E85" s="21">
        <f t="shared" si="23"/>
        <v>1276118</v>
      </c>
      <c r="F85" s="31">
        <v>899407.57</v>
      </c>
      <c r="G85" s="31">
        <v>899407.57</v>
      </c>
      <c r="H85" s="31">
        <f t="shared" si="24"/>
        <v>376710.43000000005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1117818</v>
      </c>
      <c r="E87" s="21">
        <f t="shared" si="23"/>
        <v>1117818</v>
      </c>
      <c r="F87" s="31">
        <v>0</v>
      </c>
      <c r="G87" s="31">
        <v>0</v>
      </c>
      <c r="H87" s="31">
        <f t="shared" si="24"/>
        <v>1117818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201804</v>
      </c>
      <c r="E88" s="25">
        <f t="shared" si="25"/>
        <v>201804</v>
      </c>
      <c r="F88" s="25">
        <f t="shared" si="25"/>
        <v>53700.54</v>
      </c>
      <c r="G88" s="25">
        <f t="shared" si="25"/>
        <v>53700.54</v>
      </c>
      <c r="H88" s="25">
        <f t="shared" si="24"/>
        <v>148103.46</v>
      </c>
    </row>
    <row r="89" spans="1:8">
      <c r="A89" s="19" t="s">
        <v>152</v>
      </c>
      <c r="B89" s="30" t="s">
        <v>27</v>
      </c>
      <c r="C89" s="31">
        <v>0</v>
      </c>
      <c r="D89" s="31">
        <v>21000</v>
      </c>
      <c r="E89" s="21">
        <f t="shared" ref="E89:E97" si="26">C89+D89</f>
        <v>21000</v>
      </c>
      <c r="F89" s="31">
        <v>20779.38</v>
      </c>
      <c r="G89" s="31">
        <v>20779.38</v>
      </c>
      <c r="H89" s="31">
        <f t="shared" si="24"/>
        <v>220.61999999999898</v>
      </c>
    </row>
    <row r="90" spans="1:8">
      <c r="A90" s="19" t="s">
        <v>153</v>
      </c>
      <c r="B90" s="30" t="s">
        <v>29</v>
      </c>
      <c r="C90" s="31">
        <v>0</v>
      </c>
      <c r="D90" s="31">
        <v>5000</v>
      </c>
      <c r="E90" s="21">
        <f t="shared" si="26"/>
        <v>5000</v>
      </c>
      <c r="F90" s="31">
        <v>0</v>
      </c>
      <c r="G90" s="31">
        <v>0</v>
      </c>
      <c r="H90" s="31">
        <f t="shared" si="24"/>
        <v>5000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>
        <v>0</v>
      </c>
      <c r="D93" s="31">
        <v>6484</v>
      </c>
      <c r="E93" s="21">
        <f t="shared" si="26"/>
        <v>6484</v>
      </c>
      <c r="F93" s="31">
        <v>0</v>
      </c>
      <c r="G93" s="31">
        <v>0</v>
      </c>
      <c r="H93" s="31">
        <f t="shared" si="24"/>
        <v>6484</v>
      </c>
    </row>
    <row r="94" spans="1:8">
      <c r="A94" s="19" t="s">
        <v>157</v>
      </c>
      <c r="B94" s="30" t="s">
        <v>37</v>
      </c>
      <c r="C94" s="31">
        <v>0</v>
      </c>
      <c r="D94" s="31">
        <v>168000</v>
      </c>
      <c r="E94" s="21">
        <f t="shared" si="26"/>
        <v>168000</v>
      </c>
      <c r="F94" s="31">
        <v>32381.16</v>
      </c>
      <c r="G94" s="31">
        <v>32381.16</v>
      </c>
      <c r="H94" s="31">
        <f t="shared" si="24"/>
        <v>135618.84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1320</v>
      </c>
      <c r="E97" s="21">
        <f t="shared" si="26"/>
        <v>1320</v>
      </c>
      <c r="F97" s="31">
        <v>540</v>
      </c>
      <c r="G97" s="31">
        <v>540</v>
      </c>
      <c r="H97" s="31">
        <f t="shared" si="24"/>
        <v>780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2405797</v>
      </c>
      <c r="E98" s="25">
        <f t="shared" si="27"/>
        <v>2405797</v>
      </c>
      <c r="F98" s="25">
        <f t="shared" si="27"/>
        <v>1093805.68</v>
      </c>
      <c r="G98" s="25">
        <f t="shared" si="27"/>
        <v>1093313.68</v>
      </c>
      <c r="H98" s="25">
        <f t="shared" si="24"/>
        <v>1311991.32</v>
      </c>
    </row>
    <row r="99" spans="1:8">
      <c r="A99" s="19" t="s">
        <v>161</v>
      </c>
      <c r="B99" s="30" t="s">
        <v>46</v>
      </c>
      <c r="C99" s="31">
        <v>0</v>
      </c>
      <c r="D99" s="31">
        <v>645613</v>
      </c>
      <c r="E99" s="21">
        <f t="shared" ref="E99:E107" si="28">C99+D99</f>
        <v>645613</v>
      </c>
      <c r="F99" s="31">
        <v>345266.29</v>
      </c>
      <c r="G99" s="31">
        <v>345266.29</v>
      </c>
      <c r="H99" s="31">
        <f t="shared" si="24"/>
        <v>300346.71000000002</v>
      </c>
    </row>
    <row r="100" spans="1:8">
      <c r="A100" s="19" t="s">
        <v>162</v>
      </c>
      <c r="B100" s="30" t="s">
        <v>48</v>
      </c>
      <c r="C100" s="31">
        <v>0</v>
      </c>
      <c r="D100" s="31">
        <v>0</v>
      </c>
      <c r="E100" s="21">
        <f t="shared" si="28"/>
        <v>0</v>
      </c>
      <c r="F100" s="31">
        <v>0</v>
      </c>
      <c r="G100" s="31">
        <v>0</v>
      </c>
      <c r="H100" s="31">
        <f t="shared" si="24"/>
        <v>0</v>
      </c>
    </row>
    <row r="101" spans="1:8">
      <c r="A101" s="19" t="s">
        <v>163</v>
      </c>
      <c r="B101" s="30" t="s">
        <v>50</v>
      </c>
      <c r="C101" s="31">
        <v>0</v>
      </c>
      <c r="D101" s="31">
        <v>387600.47</v>
      </c>
      <c r="E101" s="21">
        <f t="shared" si="28"/>
        <v>387600.47</v>
      </c>
      <c r="F101" s="31">
        <v>346019.47</v>
      </c>
      <c r="G101" s="31">
        <v>346019.47</v>
      </c>
      <c r="H101" s="31">
        <f t="shared" si="24"/>
        <v>41581</v>
      </c>
    </row>
    <row r="102" spans="1:8">
      <c r="A102" s="19" t="s">
        <v>164</v>
      </c>
      <c r="B102" s="30" t="s">
        <v>52</v>
      </c>
      <c r="C102" s="31">
        <v>0</v>
      </c>
      <c r="D102" s="31">
        <v>44400</v>
      </c>
      <c r="E102" s="21">
        <f t="shared" si="28"/>
        <v>44400</v>
      </c>
      <c r="F102" s="31">
        <v>36223.800000000003</v>
      </c>
      <c r="G102" s="31">
        <v>36223.800000000003</v>
      </c>
      <c r="H102" s="31">
        <f t="shared" si="24"/>
        <v>8176.1999999999971</v>
      </c>
    </row>
    <row r="103" spans="1:8">
      <c r="A103" s="19" t="s">
        <v>165</v>
      </c>
      <c r="B103" s="30" t="s">
        <v>54</v>
      </c>
      <c r="C103" s="31">
        <v>0</v>
      </c>
      <c r="D103" s="31">
        <v>457086.53</v>
      </c>
      <c r="E103" s="21">
        <f t="shared" si="28"/>
        <v>457086.53</v>
      </c>
      <c r="F103" s="31">
        <v>286168.68</v>
      </c>
      <c r="G103" s="31">
        <v>286168.68</v>
      </c>
      <c r="H103" s="31">
        <f t="shared" si="24"/>
        <v>170917.85000000003</v>
      </c>
    </row>
    <row r="104" spans="1:8">
      <c r="A104" s="19" t="s">
        <v>166</v>
      </c>
      <c r="B104" s="30" t="s">
        <v>56</v>
      </c>
      <c r="C104" s="31">
        <v>0</v>
      </c>
      <c r="D104" s="31">
        <v>5000</v>
      </c>
      <c r="E104" s="21">
        <f t="shared" si="28"/>
        <v>5000</v>
      </c>
      <c r="F104" s="31">
        <v>0</v>
      </c>
      <c r="G104" s="31">
        <v>0</v>
      </c>
      <c r="H104" s="31">
        <f t="shared" si="24"/>
        <v>5000</v>
      </c>
    </row>
    <row r="105" spans="1:8">
      <c r="A105" s="19" t="s">
        <v>167</v>
      </c>
      <c r="B105" s="30" t="s">
        <v>58</v>
      </c>
      <c r="C105" s="31">
        <v>0</v>
      </c>
      <c r="D105" s="31">
        <v>446800</v>
      </c>
      <c r="E105" s="21">
        <f t="shared" si="28"/>
        <v>446800</v>
      </c>
      <c r="F105" s="31">
        <v>19054.45</v>
      </c>
      <c r="G105" s="31">
        <v>19054.45</v>
      </c>
      <c r="H105" s="31">
        <f t="shared" si="24"/>
        <v>427745.55</v>
      </c>
    </row>
    <row r="106" spans="1:8">
      <c r="A106" s="19" t="s">
        <v>168</v>
      </c>
      <c r="B106" s="30" t="s">
        <v>60</v>
      </c>
      <c r="C106" s="31">
        <v>0</v>
      </c>
      <c r="D106" s="31">
        <v>99059</v>
      </c>
      <c r="E106" s="21">
        <f t="shared" si="28"/>
        <v>99059</v>
      </c>
      <c r="F106" s="31">
        <v>9966.9</v>
      </c>
      <c r="G106" s="31">
        <v>9966.9</v>
      </c>
      <c r="H106" s="31">
        <f t="shared" si="24"/>
        <v>89092.1</v>
      </c>
    </row>
    <row r="107" spans="1:8">
      <c r="A107" s="19" t="s">
        <v>169</v>
      </c>
      <c r="B107" s="30" t="s">
        <v>62</v>
      </c>
      <c r="C107" s="31">
        <v>0</v>
      </c>
      <c r="D107" s="31">
        <v>320238</v>
      </c>
      <c r="E107" s="21">
        <f t="shared" si="28"/>
        <v>320238</v>
      </c>
      <c r="F107" s="31">
        <v>51106.09</v>
      </c>
      <c r="G107" s="31">
        <v>50614.09</v>
      </c>
      <c r="H107" s="31">
        <f t="shared" si="24"/>
        <v>269131.91000000003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35961267.090000004</v>
      </c>
      <c r="D154" s="25">
        <f t="shared" ref="D154:H154" si="42">D4+D79</f>
        <v>29610988.690000001</v>
      </c>
      <c r="E154" s="25">
        <f t="shared" si="42"/>
        <v>65572255.780000001</v>
      </c>
      <c r="F154" s="25">
        <f t="shared" si="42"/>
        <v>36511234.159999996</v>
      </c>
      <c r="G154" s="25">
        <f t="shared" si="42"/>
        <v>36510742.159999996</v>
      </c>
      <c r="H154" s="25">
        <f t="shared" si="42"/>
        <v>29061021.620000005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9" spans="1:8">
      <c r="A159"/>
      <c r="B159"/>
      <c r="C159" s="38"/>
      <c r="D159" s="39"/>
      <c r="E159" s="40"/>
      <c r="F159" s="40"/>
      <c r="G159"/>
      <c r="H159"/>
    </row>
    <row r="160" spans="1:8">
      <c r="A160"/>
      <c r="B160" s="41" t="s">
        <v>207</v>
      </c>
      <c r="C160" s="42" t="s">
        <v>208</v>
      </c>
      <c r="D160" s="39"/>
      <c r="E160" s="43" t="s">
        <v>209</v>
      </c>
      <c r="F160" s="44"/>
      <c r="G160"/>
      <c r="H160"/>
    </row>
    <row r="161" spans="2:6">
      <c r="B161" s="41" t="s">
        <v>210</v>
      </c>
      <c r="C161" s="42" t="s">
        <v>211</v>
      </c>
      <c r="D161" s="39"/>
      <c r="E161" s="43" t="s">
        <v>212</v>
      </c>
      <c r="F161" s="44"/>
    </row>
  </sheetData>
  <mergeCells count="27">
    <mergeCell ref="A154:B154"/>
    <mergeCell ref="E160:F160"/>
    <mergeCell ref="E161:F161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15748031496062992" bottom="0.15748031496062992" header="0.31496062992125984" footer="0.31496062992125984"/>
  <pageSetup scale="3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2020-10-28T22:43:15Z</cp:lastPrinted>
  <dcterms:created xsi:type="dcterms:W3CDTF">2020-10-28T22:42:59Z</dcterms:created>
  <dcterms:modified xsi:type="dcterms:W3CDTF">2020-10-28T22:44:48Z</dcterms:modified>
</cp:coreProperties>
</file>