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PRESUPUESTARIA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D35" i="4"/>
  <c r="G34" i="4"/>
  <c r="D34" i="4"/>
  <c r="G13" i="4"/>
  <c r="D13" i="4"/>
  <c r="G12" i="4"/>
  <c r="D12" i="4"/>
  <c r="G11" i="4"/>
  <c r="D11" i="4"/>
  <c r="G38" i="4" l="1"/>
  <c r="G37" i="4" s="1"/>
  <c r="D38" i="4"/>
  <c r="D37" i="4" s="1"/>
  <c r="F37" i="4"/>
  <c r="E37" i="4"/>
  <c r="C37" i="4"/>
  <c r="B37" i="4"/>
  <c r="G33" i="4"/>
  <c r="D33" i="4"/>
  <c r="G32" i="4"/>
  <c r="D32" i="4"/>
  <c r="G31" i="4"/>
  <c r="F31" i="4"/>
  <c r="E31" i="4"/>
  <c r="E40" i="4" s="1"/>
  <c r="D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F40" i="4" s="1"/>
  <c r="E21" i="4"/>
  <c r="C21" i="4"/>
  <c r="C40" i="4" s="1"/>
  <c r="B21" i="4"/>
  <c r="G16" i="4"/>
  <c r="C16" i="4"/>
  <c r="E16" i="4"/>
  <c r="F16" i="4"/>
  <c r="B16" i="4"/>
  <c r="G14" i="4"/>
  <c r="D14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40" i="4" l="1"/>
  <c r="D21" i="4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<sst xmlns="http://schemas.openxmlformats.org/spreadsheetml/2006/main" count="66" uniqueCount="43">
  <si>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</si>
  <si>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</si>
  <si>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</si>
  <si>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</si>
  <si>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</si>
  <si>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</si>
  <si>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</si>
  <si>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</si>
  <si>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</si>
  <si>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</si>
  <si>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</si>
  <si>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</si>
  <si>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</si>
  <si>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</si>
  <si>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</si>
  <si>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</si>
  <si>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</si>
  <si>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</si>
  <si>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</si>
  <si>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</si>
  <si>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</si>
  <si>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</si>
  <si>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</si>
  <si>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</si>
  <si>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</si>
  <si>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</si>
  <si>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</si>
  <si>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</si>
  <si>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</si>
  <si>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</si>
  <si>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</si>
  <si>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</si>
  <si>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</si>
  <si>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</si>
  <si>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</si>
  <si>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</si>
  <si>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</si>
  <si>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</si>
  <si>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</si>
  <si>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Verónica Guzmán Zavala</t>
  </si>
  <si>
    <t>Director General</t>
  </si>
  <si>
    <t>Subdirectora de Servicios Administrativos</t>
  </si>
  <si>
    <t>INSTITUTO TECNOLÓGICO SUPERIOR DEL SUR DE GUANAJUATO
Estado Analítico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</si>
</sst>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12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3.5" customHeight="1" x14ac:dyDescent="0.2">
      <c r="A1" s="52" t="s">
        <v>42</v>
      </c>
      <c r="B1" s="53"/>
      <c r="C1" s="53"/>
      <c r="D1" s="53"/>
      <c r="E1" s="53"/>
      <c r="F1" s="53"/>
      <c r="G1" s="54"/>
    </row>
    <row r="2" spans="1:7" s="3" customFormat="1" x14ac:dyDescent="0.2">
      <c r="A2" s="22"/>
      <c r="B2" s="57" t="s">
        <v>0</v>
      </c>
      <c r="C2" s="58"/>
      <c r="D2" s="58"/>
      <c r="E2" s="58"/>
      <c r="F2" s="59"/>
      <c r="G2" s="55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6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28">
        <v>593066.06999999995</v>
      </c>
      <c r="D11" s="28">
        <f t="shared" si="0"/>
        <v>10452679.07</v>
      </c>
      <c r="E11" s="28">
        <v>4783738.9000000004</v>
      </c>
      <c r="F11" s="28">
        <v>4783738.9000000004</v>
      </c>
      <c r="G11" s="28">
        <f t="shared" si="1"/>
        <v>-5075874.0999999996</v>
      </c>
    </row>
    <row r="12" spans="1:7" ht="22.5" x14ac:dyDescent="0.2">
      <c r="A12" s="41" t="s">
        <v>21</v>
      </c>
      <c r="B12" s="28">
        <v>0</v>
      </c>
      <c r="C12" s="28">
        <v>27976706</v>
      </c>
      <c r="D12" s="28">
        <f t="shared" si="0"/>
        <v>27976706</v>
      </c>
      <c r="E12" s="28">
        <v>13565438</v>
      </c>
      <c r="F12" s="28">
        <v>13565438</v>
      </c>
      <c r="G12" s="28">
        <f t="shared" si="1"/>
        <v>13565438</v>
      </c>
    </row>
    <row r="13" spans="1:7" ht="22.5" x14ac:dyDescent="0.2">
      <c r="A13" s="41" t="s">
        <v>22</v>
      </c>
      <c r="B13" s="28">
        <v>27977226</v>
      </c>
      <c r="C13" s="28">
        <v>187341.12</v>
      </c>
      <c r="D13" s="28">
        <f t="shared" si="0"/>
        <v>28164567.120000001</v>
      </c>
      <c r="E13" s="28">
        <v>14867677.119999999</v>
      </c>
      <c r="F13" s="28">
        <v>14867677.119999999</v>
      </c>
      <c r="G13" s="28">
        <f t="shared" si="1"/>
        <v>-13109548.880000001</v>
      </c>
    </row>
    <row r="14" spans="1:7" x14ac:dyDescent="0.2">
      <c r="A14" s="41" t="s">
        <v>23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28757113.190000001</v>
      </c>
      <c r="D16" s="11">
        <f t="shared" si="2"/>
        <v>66593952.189999998</v>
      </c>
      <c r="E16" s="11">
        <f t="shared" si="2"/>
        <v>33216854.019999996</v>
      </c>
      <c r="F16" s="11">
        <f t="shared" si="2"/>
        <v>33216854.019999996</v>
      </c>
      <c r="G16" s="9">
        <f>SUM(G5:G15)</f>
        <v>-4619984.9800000004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57" t="s">
        <v>0</v>
      </c>
      <c r="C18" s="58"/>
      <c r="D18" s="58"/>
      <c r="E18" s="58"/>
      <c r="F18" s="59"/>
      <c r="G18" s="55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6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/>
      <c r="F30" s="31"/>
      <c r="G30" s="31"/>
    </row>
    <row r="31" spans="1:7" x14ac:dyDescent="0.2">
      <c r="A31" s="20" t="s">
        <v>31</v>
      </c>
      <c r="B31" s="32">
        <f t="shared" ref="B31:G31" si="6">SUM(B32:B35)</f>
        <v>37836839</v>
      </c>
      <c r="C31" s="32">
        <f t="shared" si="6"/>
        <v>780407.19</v>
      </c>
      <c r="D31" s="32">
        <f t="shared" si="6"/>
        <v>38617246.189999998</v>
      </c>
      <c r="E31" s="32">
        <f t="shared" si="6"/>
        <v>19651416.02</v>
      </c>
      <c r="F31" s="32">
        <f t="shared" si="6"/>
        <v>19651416.02</v>
      </c>
      <c r="G31" s="32">
        <f t="shared" si="6"/>
        <v>-18185422.98</v>
      </c>
    </row>
    <row r="32" spans="1:7" x14ac:dyDescent="0.2">
      <c r="A32" s="46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31">
        <v>9859613</v>
      </c>
      <c r="C34" s="31">
        <v>593066.06999999995</v>
      </c>
      <c r="D34" s="31">
        <f>B34+C34</f>
        <v>10452679.07</v>
      </c>
      <c r="E34" s="31">
        <v>4783738.9000000004</v>
      </c>
      <c r="F34" s="31">
        <v>4783738.9000000004</v>
      </c>
      <c r="G34" s="31">
        <f t="shared" si="7"/>
        <v>-5075874.0999999996</v>
      </c>
    </row>
    <row r="35" spans="1:7" ht="22.5" x14ac:dyDescent="0.2">
      <c r="A35" s="46" t="s">
        <v>22</v>
      </c>
      <c r="B35" s="31">
        <v>27977226</v>
      </c>
      <c r="C35" s="31">
        <v>187341.12</v>
      </c>
      <c r="D35" s="31">
        <f>B35+C35</f>
        <v>28164567.120000001</v>
      </c>
      <c r="E35" s="31">
        <v>14867677.119999999</v>
      </c>
      <c r="F35" s="31">
        <v>14867677.119999999</v>
      </c>
      <c r="G35" s="31">
        <f t="shared" si="7"/>
        <v>-13109548.880000001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8">SUM(B38)</f>
        <v>0</v>
      </c>
      <c r="C37" s="32">
        <f t="shared" si="8"/>
        <v>0</v>
      </c>
      <c r="D37" s="32">
        <f t="shared" si="8"/>
        <v>0</v>
      </c>
      <c r="E37" s="32">
        <f t="shared" si="8"/>
        <v>0</v>
      </c>
      <c r="F37" s="32">
        <f t="shared" si="8"/>
        <v>0</v>
      </c>
      <c r="G37" s="32">
        <f t="shared" si="8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37836839</v>
      </c>
      <c r="C40" s="11">
        <f t="shared" ref="C40:F40" si="9">C21+C31+C37</f>
        <v>780407.19</v>
      </c>
      <c r="D40" s="11">
        <f t="shared" si="9"/>
        <v>38617246.189999998</v>
      </c>
      <c r="E40" s="11">
        <f t="shared" si="9"/>
        <v>19651416.02</v>
      </c>
      <c r="F40" s="11">
        <f t="shared" si="9"/>
        <v>19651416.02</v>
      </c>
      <c r="G40" s="11">
        <f>G21+G31+G37</f>
        <v>-18185422.98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1" t="s">
        <v>37</v>
      </c>
      <c r="B45" s="51"/>
      <c r="C45" s="51"/>
      <c r="D45" s="51"/>
      <c r="E45" s="51"/>
      <c r="F45" s="51"/>
      <c r="G45" s="51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38</v>
      </c>
      <c r="E50" s="49" t="s">
        <v>39</v>
      </c>
      <c r="F50" s="49"/>
      <c r="G50" s="49"/>
    </row>
    <row r="51" spans="1:7" s="33" customFormat="1" ht="12.75" x14ac:dyDescent="0.2">
      <c r="A51" s="35" t="s">
        <v>40</v>
      </c>
      <c r="E51" s="50" t="s">
        <v>41</v>
      </c>
      <c r="F51" s="50"/>
      <c r="G51" s="50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2022-07-15T02:40:05Z</cp:lastPrinted>
  <dcterms:created xsi:type="dcterms:W3CDTF">2012-12-11T20:48:19Z</dcterms:created>
  <dcterms:modified xsi:type="dcterms:W3CDTF">2022-07-15T02:43:39Z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